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4"/>
  </bookViews>
  <sheets>
    <sheet name="Parade" sheetId="1" r:id="rId1"/>
    <sheet name="parade captions" sheetId="2" r:id="rId2"/>
    <sheet name="indoor guard" sheetId="3" r:id="rId3"/>
    <sheet name="indoor percussion" sheetId="4" r:id="rId4"/>
    <sheet name="Field" sheetId="5" r:id="rId5"/>
    <sheet name="field captions" sheetId="6" r:id="rId6"/>
  </sheets>
  <definedNames/>
  <calcPr fullCalcOnLoad="1"/>
</workbook>
</file>

<file path=xl/sharedStrings.xml><?xml version="1.0" encoding="utf-8"?>
<sst xmlns="http://schemas.openxmlformats.org/spreadsheetml/2006/main" count="199" uniqueCount="57">
  <si>
    <t>Caption</t>
  </si>
  <si>
    <t>Music Effect</t>
  </si>
  <si>
    <t>Visual Effect</t>
  </si>
  <si>
    <t>Visual Ensemble</t>
  </si>
  <si>
    <t>Percussion</t>
  </si>
  <si>
    <t>Auxillary</t>
  </si>
  <si>
    <t>Sub Total</t>
  </si>
  <si>
    <t>TOTAL</t>
  </si>
  <si>
    <t>Judge</t>
  </si>
  <si>
    <t>Total</t>
  </si>
  <si>
    <t>School</t>
  </si>
  <si>
    <t>Per</t>
  </si>
  <si>
    <t>Comp</t>
  </si>
  <si>
    <t>Exc</t>
  </si>
  <si>
    <t>Rep</t>
  </si>
  <si>
    <t>Wright City Wildcat Pride Marching Festival</t>
  </si>
  <si>
    <t>Music</t>
  </si>
  <si>
    <t>Martin</t>
  </si>
  <si>
    <t>Visual</t>
  </si>
  <si>
    <t>Bayless</t>
  </si>
  <si>
    <t>South Callaway</t>
  </si>
  <si>
    <t>Southern Boone</t>
  </si>
  <si>
    <t>Elsberry</t>
  </si>
  <si>
    <t>White</t>
  </si>
  <si>
    <t>McCluer North</t>
  </si>
  <si>
    <t>Division</t>
  </si>
  <si>
    <t>Blue</t>
  </si>
  <si>
    <t>Gold</t>
  </si>
  <si>
    <t>Smith</t>
  </si>
  <si>
    <t>Drum Major</t>
  </si>
  <si>
    <t>Jehle</t>
  </si>
  <si>
    <t>Music Ensemble</t>
  </si>
  <si>
    <t>Tec</t>
  </si>
  <si>
    <t>Mus</t>
  </si>
  <si>
    <t>Tech</t>
  </si>
  <si>
    <t>Cont</t>
  </si>
  <si>
    <t>Scores</t>
  </si>
  <si>
    <t>Bourbon</t>
  </si>
  <si>
    <t>Category</t>
  </si>
  <si>
    <t>PQ</t>
  </si>
  <si>
    <t>ME</t>
  </si>
  <si>
    <t>Coor</t>
  </si>
  <si>
    <t>Dem</t>
  </si>
  <si>
    <t>Subtotal</t>
  </si>
  <si>
    <t>2013 Indoor Percussion Recap</t>
  </si>
  <si>
    <t>2013 Parade Captions Recap</t>
  </si>
  <si>
    <t>2013 Parade Recap</t>
  </si>
  <si>
    <t>2013 Field Recap</t>
  </si>
  <si>
    <t>2013 Field Captions Recap</t>
  </si>
  <si>
    <t>Hamilton</t>
  </si>
  <si>
    <t>Davis</t>
  </si>
  <si>
    <t>Janes</t>
  </si>
  <si>
    <t>Brentwood</t>
  </si>
  <si>
    <t>Woodland</t>
  </si>
  <si>
    <t>Hansen</t>
  </si>
  <si>
    <t>2013 Indoor Guard Recap</t>
  </si>
  <si>
    <t>S. Boone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</si>
</sst>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43" fillId="0" borderId="37" xfId="0" applyFont="1" applyBorder="1" applyAlignment="1">
      <alignment/>
    </xf>
    <xf numFmtId="0" fontId="42" fillId="0" borderId="36" xfId="0" applyFont="1" applyBorder="1" applyAlignment="1">
      <alignment/>
    </xf>
    <xf numFmtId="0" fontId="43" fillId="0" borderId="15" xfId="0" applyFont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35" xfId="0" applyFont="1" applyBorder="1" applyAlignment="1">
      <alignment/>
    </xf>
    <xf numFmtId="0" fontId="42" fillId="0" borderId="36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28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45" xfId="0" applyFont="1" applyBorder="1" applyAlignment="1">
      <alignment/>
    </xf>
    <xf numFmtId="0" fontId="43" fillId="0" borderId="42" xfId="0" applyFont="1" applyBorder="1" applyAlignment="1">
      <alignment/>
    </xf>
    <xf numFmtId="0" fontId="43" fillId="0" borderId="36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3" fillId="0" borderId="34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3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2" fillId="0" borderId="40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41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33" borderId="36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27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33" borderId="36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9" xfId="0" applyFont="1" applyBorder="1" applyAlignment="1">
      <alignment/>
    </xf>
    <xf numFmtId="0" fontId="0" fillId="0" borderId="41" xfId="0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31" xfId="0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3" fillId="0" borderId="4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2" fillId="35" borderId="24" xfId="0" applyFont="1" applyFill="1" applyBorder="1" applyAlignment="1">
      <alignment/>
    </xf>
    <xf numFmtId="0" fontId="43" fillId="35" borderId="41" xfId="0" applyFont="1" applyFill="1" applyBorder="1" applyAlignment="1">
      <alignment/>
    </xf>
    <xf numFmtId="0" fontId="43" fillId="35" borderId="18" xfId="0" applyFont="1" applyFill="1" applyBorder="1" applyAlignment="1">
      <alignment/>
    </xf>
    <xf numFmtId="0" fontId="43" fillId="35" borderId="19" xfId="0" applyFont="1" applyFill="1" applyBorder="1" applyAlignment="1">
      <alignment/>
    </xf>
    <xf numFmtId="0" fontId="43" fillId="35" borderId="16" xfId="0" applyFont="1" applyFill="1" applyBorder="1" applyAlignment="1">
      <alignment/>
    </xf>
    <xf numFmtId="0" fontId="43" fillId="35" borderId="49" xfId="0" applyFont="1" applyFill="1" applyBorder="1" applyAlignment="1">
      <alignment/>
    </xf>
    <xf numFmtId="0" fontId="43" fillId="35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24" xfId="0" applyFill="1" applyBorder="1" applyAlignment="1">
      <alignment/>
    </xf>
    <xf numFmtId="0" fontId="42" fillId="33" borderId="51" xfId="0" applyFont="1" applyFill="1" applyBorder="1" applyAlignment="1">
      <alignment/>
    </xf>
    <xf numFmtId="0" fontId="42" fillId="33" borderId="47" xfId="0" applyFont="1" applyFill="1" applyBorder="1" applyAlignment="1">
      <alignment/>
    </xf>
    <xf numFmtId="0" fontId="43" fillId="0" borderId="51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6.57421875" style="0" bestFit="1" customWidth="1"/>
    <col min="2" max="2" width="7.28125" style="0" customWidth="1"/>
    <col min="3" max="15" width="5.7109375" style="0" customWidth="1"/>
    <col min="16" max="16" width="6.140625" style="0" customWidth="1"/>
  </cols>
  <sheetData>
    <row r="1" spans="1:18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23.25">
      <c r="A2" s="153" t="s">
        <v>46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 t="s">
        <v>0</v>
      </c>
      <c r="B5" s="55"/>
      <c r="C5" s="154" t="s">
        <v>1</v>
      </c>
      <c r="D5" s="155"/>
      <c r="E5" s="156"/>
      <c r="F5" s="157" t="s">
        <v>31</v>
      </c>
      <c r="G5" s="155"/>
      <c r="H5" s="156"/>
      <c r="I5" s="3" t="s">
        <v>16</v>
      </c>
      <c r="J5" s="157" t="s">
        <v>2</v>
      </c>
      <c r="K5" s="155"/>
      <c r="L5" s="156"/>
      <c r="M5" s="157" t="s">
        <v>3</v>
      </c>
      <c r="N5" s="155"/>
      <c r="O5" s="156"/>
      <c r="P5" s="13" t="s">
        <v>18</v>
      </c>
      <c r="Q5" s="4" t="s">
        <v>6</v>
      </c>
      <c r="R5" s="5" t="s">
        <v>7</v>
      </c>
    </row>
    <row r="6" spans="1:18" ht="15">
      <c r="A6" s="57" t="s">
        <v>8</v>
      </c>
      <c r="B6" s="17"/>
      <c r="C6" s="148" t="s">
        <v>49</v>
      </c>
      <c r="D6" s="149"/>
      <c r="E6" s="150"/>
      <c r="F6" s="151" t="s">
        <v>54</v>
      </c>
      <c r="G6" s="149"/>
      <c r="H6" s="150"/>
      <c r="I6" s="6" t="s">
        <v>9</v>
      </c>
      <c r="J6" s="151" t="s">
        <v>28</v>
      </c>
      <c r="K6" s="149"/>
      <c r="L6" s="150"/>
      <c r="M6" s="151" t="s">
        <v>17</v>
      </c>
      <c r="N6" s="149"/>
      <c r="O6" s="150"/>
      <c r="P6" s="14" t="s">
        <v>9</v>
      </c>
      <c r="Q6" s="7"/>
      <c r="R6" s="8"/>
    </row>
    <row r="7" spans="1:18" ht="15.75" thickBot="1">
      <c r="A7" s="18" t="s">
        <v>10</v>
      </c>
      <c r="B7" s="56" t="s">
        <v>25</v>
      </c>
      <c r="C7" s="10" t="s">
        <v>14</v>
      </c>
      <c r="D7" s="11" t="s">
        <v>11</v>
      </c>
      <c r="E7" s="11" t="s">
        <v>9</v>
      </c>
      <c r="F7" s="10" t="s">
        <v>32</v>
      </c>
      <c r="G7" s="11" t="s">
        <v>33</v>
      </c>
      <c r="H7" s="11" t="s">
        <v>9</v>
      </c>
      <c r="I7" s="11"/>
      <c r="J7" s="10" t="s">
        <v>14</v>
      </c>
      <c r="K7" s="11" t="s">
        <v>11</v>
      </c>
      <c r="L7" s="11" t="s">
        <v>9</v>
      </c>
      <c r="M7" s="10" t="s">
        <v>12</v>
      </c>
      <c r="N7" s="12" t="s">
        <v>13</v>
      </c>
      <c r="O7" s="11" t="s">
        <v>9</v>
      </c>
      <c r="P7" s="11"/>
      <c r="Q7" s="12"/>
      <c r="R7" s="49"/>
    </row>
    <row r="8" spans="1:18" ht="15">
      <c r="A8" s="44" t="s">
        <v>20</v>
      </c>
      <c r="B8" s="24" t="s">
        <v>23</v>
      </c>
      <c r="C8" s="48">
        <v>54</v>
      </c>
      <c r="D8" s="48">
        <v>53</v>
      </c>
      <c r="E8" s="52">
        <f aca="true" t="shared" si="0" ref="E8:E14">C8+D8</f>
        <v>107</v>
      </c>
      <c r="F8" s="48">
        <v>55</v>
      </c>
      <c r="G8" s="48">
        <v>55</v>
      </c>
      <c r="H8" s="53">
        <f aca="true" t="shared" si="1" ref="H8:H14">F8+G8</f>
        <v>110</v>
      </c>
      <c r="I8" s="54">
        <f aca="true" t="shared" si="2" ref="I8:I14">E8+H8</f>
        <v>217</v>
      </c>
      <c r="J8" s="48">
        <v>35</v>
      </c>
      <c r="K8" s="48">
        <v>32</v>
      </c>
      <c r="L8" s="52">
        <f aca="true" t="shared" si="3" ref="L8:L14">J8+K8</f>
        <v>67</v>
      </c>
      <c r="M8" s="48">
        <v>52</v>
      </c>
      <c r="N8" s="48">
        <v>55</v>
      </c>
      <c r="O8" s="53">
        <f aca="true" t="shared" si="4" ref="O8:O14">M8+N8</f>
        <v>107</v>
      </c>
      <c r="P8" s="54">
        <f aca="true" t="shared" si="5" ref="P8:P14">L8+O8</f>
        <v>174</v>
      </c>
      <c r="Q8" s="53">
        <f aca="true" t="shared" si="6" ref="Q8:Q14">(I8*0.6)+(P8*0.4)</f>
        <v>199.8</v>
      </c>
      <c r="R8" s="54">
        <f aca="true" t="shared" si="7" ref="R8:R14">Q8/4</f>
        <v>49.95</v>
      </c>
    </row>
    <row r="9" spans="1:18" ht="15">
      <c r="A9" s="50" t="s">
        <v>52</v>
      </c>
      <c r="B9" s="51" t="s">
        <v>23</v>
      </c>
      <c r="C9" s="48">
        <v>48</v>
      </c>
      <c r="D9" s="48">
        <v>48</v>
      </c>
      <c r="E9" s="52">
        <f t="shared" si="0"/>
        <v>96</v>
      </c>
      <c r="F9" s="48">
        <v>45</v>
      </c>
      <c r="G9" s="48">
        <v>45</v>
      </c>
      <c r="H9" s="53">
        <f t="shared" si="1"/>
        <v>90</v>
      </c>
      <c r="I9" s="54">
        <f t="shared" si="2"/>
        <v>186</v>
      </c>
      <c r="J9" s="48">
        <v>36</v>
      </c>
      <c r="K9" s="48">
        <v>33</v>
      </c>
      <c r="L9" s="52">
        <f t="shared" si="3"/>
        <v>69</v>
      </c>
      <c r="M9" s="48">
        <v>47</v>
      </c>
      <c r="N9" s="48">
        <v>45</v>
      </c>
      <c r="O9" s="53">
        <f>M9+N9</f>
        <v>92</v>
      </c>
      <c r="P9" s="54">
        <f t="shared" si="5"/>
        <v>161</v>
      </c>
      <c r="Q9" s="53">
        <f t="shared" si="6"/>
        <v>176</v>
      </c>
      <c r="R9" s="54">
        <f t="shared" si="7"/>
        <v>44</v>
      </c>
    </row>
    <row r="10" spans="1:18" ht="15">
      <c r="A10" s="50" t="s">
        <v>53</v>
      </c>
      <c r="B10" s="51" t="s">
        <v>23</v>
      </c>
      <c r="C10" s="48">
        <v>64</v>
      </c>
      <c r="D10" s="48">
        <v>64</v>
      </c>
      <c r="E10" s="52">
        <f t="shared" si="0"/>
        <v>128</v>
      </c>
      <c r="F10" s="48">
        <v>62</v>
      </c>
      <c r="G10" s="48">
        <v>65</v>
      </c>
      <c r="H10" s="53">
        <f t="shared" si="1"/>
        <v>127</v>
      </c>
      <c r="I10" s="54">
        <f t="shared" si="2"/>
        <v>255</v>
      </c>
      <c r="J10" s="48">
        <v>38</v>
      </c>
      <c r="K10" s="48">
        <v>35</v>
      </c>
      <c r="L10" s="52">
        <f t="shared" si="3"/>
        <v>73</v>
      </c>
      <c r="M10" s="48">
        <v>68</v>
      </c>
      <c r="N10" s="48">
        <v>65</v>
      </c>
      <c r="O10" s="53">
        <f t="shared" si="4"/>
        <v>133</v>
      </c>
      <c r="P10" s="54">
        <f t="shared" si="5"/>
        <v>206</v>
      </c>
      <c r="Q10" s="53">
        <f t="shared" si="6"/>
        <v>235.4</v>
      </c>
      <c r="R10" s="54">
        <f t="shared" si="7"/>
        <v>58.85</v>
      </c>
    </row>
    <row r="11" spans="1:18" ht="15">
      <c r="A11" s="50" t="s">
        <v>22</v>
      </c>
      <c r="B11" s="51" t="s">
        <v>23</v>
      </c>
      <c r="C11" s="48">
        <v>59</v>
      </c>
      <c r="D11" s="48">
        <v>57</v>
      </c>
      <c r="E11" s="52">
        <f t="shared" si="0"/>
        <v>116</v>
      </c>
      <c r="F11" s="48">
        <v>60</v>
      </c>
      <c r="G11" s="48">
        <v>64</v>
      </c>
      <c r="H11" s="53">
        <f t="shared" si="1"/>
        <v>124</v>
      </c>
      <c r="I11" s="54">
        <f t="shared" si="2"/>
        <v>240</v>
      </c>
      <c r="J11" s="48">
        <v>40</v>
      </c>
      <c r="K11" s="48">
        <v>39</v>
      </c>
      <c r="L11" s="52">
        <f t="shared" si="3"/>
        <v>79</v>
      </c>
      <c r="M11" s="48">
        <v>56</v>
      </c>
      <c r="N11" s="48">
        <v>53</v>
      </c>
      <c r="O11" s="53">
        <f t="shared" si="4"/>
        <v>109</v>
      </c>
      <c r="P11" s="54">
        <f t="shared" si="5"/>
        <v>188</v>
      </c>
      <c r="Q11" s="53">
        <f t="shared" si="6"/>
        <v>219.2</v>
      </c>
      <c r="R11" s="54">
        <f t="shared" si="7"/>
        <v>54.8</v>
      </c>
    </row>
    <row r="12" spans="1:18" ht="15">
      <c r="A12" s="85" t="s">
        <v>19</v>
      </c>
      <c r="B12" s="86" t="s">
        <v>26</v>
      </c>
      <c r="C12" s="87">
        <v>61</v>
      </c>
      <c r="D12" s="87">
        <v>60</v>
      </c>
      <c r="E12" s="88">
        <f t="shared" si="0"/>
        <v>121</v>
      </c>
      <c r="F12" s="87">
        <v>66</v>
      </c>
      <c r="G12" s="87">
        <v>64</v>
      </c>
      <c r="H12" s="89">
        <f t="shared" si="1"/>
        <v>130</v>
      </c>
      <c r="I12" s="90">
        <f t="shared" si="2"/>
        <v>251</v>
      </c>
      <c r="J12" s="87">
        <v>43</v>
      </c>
      <c r="K12" s="87">
        <v>40</v>
      </c>
      <c r="L12" s="88">
        <f t="shared" si="3"/>
        <v>83</v>
      </c>
      <c r="M12" s="87">
        <v>70</v>
      </c>
      <c r="N12" s="87">
        <v>68</v>
      </c>
      <c r="O12" s="89">
        <f t="shared" si="4"/>
        <v>138</v>
      </c>
      <c r="P12" s="90">
        <f t="shared" si="5"/>
        <v>221</v>
      </c>
      <c r="Q12" s="89">
        <f t="shared" si="6"/>
        <v>239</v>
      </c>
      <c r="R12" s="90">
        <f t="shared" si="7"/>
        <v>59.75</v>
      </c>
    </row>
    <row r="13" spans="1:18" ht="15">
      <c r="A13" s="85" t="s">
        <v>37</v>
      </c>
      <c r="B13" s="86" t="s">
        <v>26</v>
      </c>
      <c r="C13" s="87">
        <v>75</v>
      </c>
      <c r="D13" s="87">
        <v>75</v>
      </c>
      <c r="E13" s="88">
        <f t="shared" si="0"/>
        <v>150</v>
      </c>
      <c r="F13" s="87">
        <v>75</v>
      </c>
      <c r="G13" s="87">
        <v>78</v>
      </c>
      <c r="H13" s="89">
        <f t="shared" si="1"/>
        <v>153</v>
      </c>
      <c r="I13" s="90">
        <f t="shared" si="2"/>
        <v>303</v>
      </c>
      <c r="J13" s="87">
        <v>45</v>
      </c>
      <c r="K13" s="87">
        <v>48</v>
      </c>
      <c r="L13" s="88">
        <f t="shared" si="3"/>
        <v>93</v>
      </c>
      <c r="M13" s="87">
        <v>71</v>
      </c>
      <c r="N13" s="87">
        <v>70</v>
      </c>
      <c r="O13" s="89">
        <f t="shared" si="4"/>
        <v>141</v>
      </c>
      <c r="P13" s="90">
        <f t="shared" si="5"/>
        <v>234</v>
      </c>
      <c r="Q13" s="89">
        <f t="shared" si="6"/>
        <v>275.4</v>
      </c>
      <c r="R13" s="90">
        <f t="shared" si="7"/>
        <v>68.85</v>
      </c>
    </row>
    <row r="14" spans="1:18" ht="15">
      <c r="A14" s="85" t="s">
        <v>21</v>
      </c>
      <c r="B14" s="86" t="s">
        <v>26</v>
      </c>
      <c r="C14" s="87">
        <v>62</v>
      </c>
      <c r="D14" s="87">
        <v>62</v>
      </c>
      <c r="E14" s="88">
        <f t="shared" si="0"/>
        <v>124</v>
      </c>
      <c r="F14" s="87">
        <v>65</v>
      </c>
      <c r="G14" s="87">
        <v>68</v>
      </c>
      <c r="H14" s="89">
        <f t="shared" si="1"/>
        <v>133</v>
      </c>
      <c r="I14" s="90">
        <f t="shared" si="2"/>
        <v>257</v>
      </c>
      <c r="J14" s="87">
        <v>51</v>
      </c>
      <c r="K14" s="87">
        <v>48</v>
      </c>
      <c r="L14" s="88">
        <f t="shared" si="3"/>
        <v>99</v>
      </c>
      <c r="M14" s="87">
        <v>68</v>
      </c>
      <c r="N14" s="87">
        <v>66</v>
      </c>
      <c r="O14" s="89">
        <f t="shared" si="4"/>
        <v>134</v>
      </c>
      <c r="P14" s="90">
        <f t="shared" si="5"/>
        <v>233</v>
      </c>
      <c r="Q14" s="89">
        <f t="shared" si="6"/>
        <v>247.39999999999998</v>
      </c>
      <c r="R14" s="90">
        <f t="shared" si="7"/>
        <v>61.849999999999994</v>
      </c>
    </row>
    <row r="15" spans="1:18" ht="15.75" thickBot="1">
      <c r="A15" s="79" t="s">
        <v>24</v>
      </c>
      <c r="B15" s="80" t="s">
        <v>27</v>
      </c>
      <c r="C15" s="81">
        <v>73</v>
      </c>
      <c r="D15" s="81">
        <v>72</v>
      </c>
      <c r="E15" s="82">
        <f>C15+D15</f>
        <v>145</v>
      </c>
      <c r="F15" s="81">
        <v>71</v>
      </c>
      <c r="G15" s="81">
        <v>73</v>
      </c>
      <c r="H15" s="83">
        <f>F15+G15</f>
        <v>144</v>
      </c>
      <c r="I15" s="84">
        <f>E15+H15</f>
        <v>289</v>
      </c>
      <c r="J15" s="81">
        <v>44</v>
      </c>
      <c r="K15" s="81">
        <v>41</v>
      </c>
      <c r="L15" s="82">
        <f>J15+K15</f>
        <v>85</v>
      </c>
      <c r="M15" s="81">
        <v>72</v>
      </c>
      <c r="N15" s="81">
        <v>71</v>
      </c>
      <c r="O15" s="83">
        <f>M15+N15</f>
        <v>143</v>
      </c>
      <c r="P15" s="84">
        <f>L15+O15</f>
        <v>228</v>
      </c>
      <c r="Q15" s="83">
        <f>(I15*0.6)+(P15*0.4)</f>
        <v>264.6</v>
      </c>
      <c r="R15" s="84">
        <f>Q15/4</f>
        <v>66.15</v>
      </c>
    </row>
    <row r="16" spans="1:18" ht="15">
      <c r="A16" s="85"/>
      <c r="C16" s="87"/>
      <c r="D16" s="87"/>
      <c r="E16" s="144"/>
      <c r="F16" s="87"/>
      <c r="G16" s="87"/>
      <c r="H16" s="145"/>
      <c r="I16" s="86"/>
      <c r="J16" s="87"/>
      <c r="K16" s="87"/>
      <c r="L16" s="144"/>
      <c r="M16" s="87"/>
      <c r="N16" s="87"/>
      <c r="O16" s="145"/>
      <c r="P16" s="86"/>
      <c r="Q16" s="145"/>
      <c r="R16" s="86"/>
    </row>
    <row r="17" spans="1:18" ht="15">
      <c r="A17" s="85"/>
      <c r="C17" s="87"/>
      <c r="D17" s="87"/>
      <c r="E17" s="144"/>
      <c r="F17" s="87"/>
      <c r="G17" s="87"/>
      <c r="H17" s="145"/>
      <c r="I17" s="86"/>
      <c r="J17" s="87"/>
      <c r="K17" s="87"/>
      <c r="L17" s="144"/>
      <c r="M17" s="87"/>
      <c r="N17" s="87"/>
      <c r="O17" s="145"/>
      <c r="P17" s="86"/>
      <c r="Q17" s="145"/>
      <c r="R17" s="86"/>
    </row>
  </sheetData>
  <sheetProtection/>
  <mergeCells count="10">
    <mergeCell ref="C6:E6"/>
    <mergeCell ref="F6:H6"/>
    <mergeCell ref="J6:L6"/>
    <mergeCell ref="M6:O6"/>
    <mergeCell ref="A1:R1"/>
    <mergeCell ref="A2:R2"/>
    <mergeCell ref="C5:E5"/>
    <mergeCell ref="F5:H5"/>
    <mergeCell ref="J5:L5"/>
    <mergeCell ref="M5:O5"/>
  </mergeCells>
  <conditionalFormatting sqref="D3:E4 G7:H7 C3:C7 N7:P7 K4:L7 D7:E7 F4:J4 A4:B8 M4:R4 R5:R7">
    <cfRule type="cellIs" priority="1" dxfId="8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6.57421875" style="0" bestFit="1" customWidth="1"/>
    <col min="3" max="8" width="7.28125" style="0" customWidth="1"/>
    <col min="9" max="9" width="10.7109375" style="0" customWidth="1"/>
    <col min="11" max="16" width="7.28125" style="0" customWidth="1"/>
    <col min="17" max="17" width="10.7109375" style="0" customWidth="1"/>
  </cols>
  <sheetData>
    <row r="1" spans="1:17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37"/>
      <c r="K1" s="37"/>
      <c r="L1" s="37"/>
      <c r="M1" s="37"/>
      <c r="N1" s="37"/>
      <c r="O1" s="37"/>
      <c r="P1" s="37"/>
      <c r="Q1" s="37"/>
    </row>
    <row r="2" spans="1:17" ht="23.25">
      <c r="A2" s="153" t="s">
        <v>45</v>
      </c>
      <c r="B2" s="153"/>
      <c r="C2" s="153"/>
      <c r="D2" s="153"/>
      <c r="E2" s="153"/>
      <c r="F2" s="153"/>
      <c r="G2" s="153"/>
      <c r="H2" s="153"/>
      <c r="I2" s="153"/>
      <c r="J2" s="39"/>
      <c r="K2" s="39"/>
      <c r="L2" s="39"/>
      <c r="M2" s="39"/>
      <c r="N2" s="39"/>
      <c r="O2" s="39"/>
      <c r="P2" s="39"/>
      <c r="Q2" s="39"/>
    </row>
    <row r="3" spans="3:10" ht="24" thickBot="1">
      <c r="C3" s="36"/>
      <c r="D3" s="36"/>
      <c r="E3" s="36"/>
      <c r="F3" s="36"/>
      <c r="G3" s="36"/>
      <c r="H3" s="36"/>
      <c r="I3" s="36"/>
      <c r="J3" s="36"/>
    </row>
    <row r="4" spans="1:9" ht="15.75" thickBot="1">
      <c r="A4" s="159" t="s">
        <v>36</v>
      </c>
      <c r="B4" s="160"/>
      <c r="C4" s="160"/>
      <c r="D4" s="160"/>
      <c r="E4" s="160"/>
      <c r="F4" s="160"/>
      <c r="G4" s="160"/>
      <c r="H4" s="160"/>
      <c r="I4" s="161"/>
    </row>
    <row r="5" spans="1:9" ht="15">
      <c r="A5" s="2" t="s">
        <v>0</v>
      </c>
      <c r="B5" s="2"/>
      <c r="C5" s="154" t="s">
        <v>4</v>
      </c>
      <c r="D5" s="155"/>
      <c r="E5" s="162"/>
      <c r="F5" s="154" t="s">
        <v>5</v>
      </c>
      <c r="G5" s="155"/>
      <c r="H5" s="162"/>
      <c r="I5" s="40" t="s">
        <v>29</v>
      </c>
    </row>
    <row r="6" spans="1:9" ht="15">
      <c r="A6" s="41" t="s">
        <v>8</v>
      </c>
      <c r="B6" s="17"/>
      <c r="C6" s="148" t="s">
        <v>50</v>
      </c>
      <c r="D6" s="149"/>
      <c r="E6" s="158"/>
      <c r="F6" s="148" t="s">
        <v>51</v>
      </c>
      <c r="G6" s="149"/>
      <c r="H6" s="158"/>
      <c r="I6" s="42" t="s">
        <v>30</v>
      </c>
    </row>
    <row r="7" spans="1:9" ht="15.75" thickBot="1">
      <c r="A7" s="18" t="s">
        <v>10</v>
      </c>
      <c r="B7" s="9" t="s">
        <v>25</v>
      </c>
      <c r="C7" s="71" t="s">
        <v>34</v>
      </c>
      <c r="D7" s="11" t="s">
        <v>33</v>
      </c>
      <c r="E7" s="49" t="s">
        <v>9</v>
      </c>
      <c r="F7" s="71" t="s">
        <v>35</v>
      </c>
      <c r="G7" s="11" t="s">
        <v>13</v>
      </c>
      <c r="H7" s="49" t="s">
        <v>9</v>
      </c>
      <c r="I7" s="74" t="s">
        <v>9</v>
      </c>
    </row>
    <row r="8" spans="1:9" ht="15">
      <c r="A8" s="44" t="s">
        <v>20</v>
      </c>
      <c r="B8" s="24" t="s">
        <v>23</v>
      </c>
      <c r="C8" s="72">
        <v>54</v>
      </c>
      <c r="D8" s="21">
        <v>51</v>
      </c>
      <c r="E8" s="45">
        <f aca="true" t="shared" si="0" ref="E8:E15">C8+D8</f>
        <v>105</v>
      </c>
      <c r="F8" s="73">
        <v>0</v>
      </c>
      <c r="G8" s="21">
        <v>0</v>
      </c>
      <c r="H8" s="45">
        <f aca="true" t="shared" si="1" ref="H8:H15">F8+G8</f>
        <v>0</v>
      </c>
      <c r="I8" s="75">
        <v>62</v>
      </c>
    </row>
    <row r="9" spans="1:9" ht="15">
      <c r="A9" s="50" t="s">
        <v>52</v>
      </c>
      <c r="B9" s="51" t="s">
        <v>23</v>
      </c>
      <c r="C9" s="73">
        <v>52</v>
      </c>
      <c r="D9" s="21">
        <v>52</v>
      </c>
      <c r="E9" s="47">
        <f t="shared" si="0"/>
        <v>104</v>
      </c>
      <c r="F9" s="73">
        <v>43</v>
      </c>
      <c r="G9" s="21">
        <v>47</v>
      </c>
      <c r="H9" s="47">
        <f t="shared" si="1"/>
        <v>90</v>
      </c>
      <c r="I9" s="76">
        <v>34</v>
      </c>
    </row>
    <row r="10" spans="1:9" ht="15">
      <c r="A10" s="50" t="s">
        <v>53</v>
      </c>
      <c r="B10" s="51" t="s">
        <v>23</v>
      </c>
      <c r="C10" s="77">
        <v>57</v>
      </c>
      <c r="D10" s="78">
        <v>55</v>
      </c>
      <c r="E10" s="91">
        <f t="shared" si="0"/>
        <v>112</v>
      </c>
      <c r="F10" s="77">
        <v>53</v>
      </c>
      <c r="G10" s="78">
        <v>58</v>
      </c>
      <c r="H10" s="91">
        <f t="shared" si="1"/>
        <v>111</v>
      </c>
      <c r="I10" s="92">
        <v>86</v>
      </c>
    </row>
    <row r="11" spans="1:9" ht="15">
      <c r="A11" s="50" t="s">
        <v>22</v>
      </c>
      <c r="B11" s="51" t="s">
        <v>23</v>
      </c>
      <c r="C11" s="77">
        <v>64</v>
      </c>
      <c r="D11" s="78">
        <v>64</v>
      </c>
      <c r="E11" s="91">
        <f t="shared" si="0"/>
        <v>128</v>
      </c>
      <c r="F11" s="77">
        <v>65</v>
      </c>
      <c r="G11" s="78">
        <v>67</v>
      </c>
      <c r="H11" s="91">
        <f t="shared" si="1"/>
        <v>132</v>
      </c>
      <c r="I11" s="92">
        <v>60</v>
      </c>
    </row>
    <row r="12" spans="1:9" ht="15">
      <c r="A12" s="85" t="s">
        <v>19</v>
      </c>
      <c r="B12" s="86" t="s">
        <v>26</v>
      </c>
      <c r="C12" s="93">
        <v>60</v>
      </c>
      <c r="D12" s="94">
        <v>60</v>
      </c>
      <c r="E12" s="95">
        <f t="shared" si="0"/>
        <v>120</v>
      </c>
      <c r="F12" s="93">
        <v>63</v>
      </c>
      <c r="G12" s="94">
        <v>63</v>
      </c>
      <c r="H12" s="95">
        <f t="shared" si="1"/>
        <v>126</v>
      </c>
      <c r="I12" s="96">
        <v>64</v>
      </c>
    </row>
    <row r="13" spans="1:9" ht="15">
      <c r="A13" s="85" t="s">
        <v>37</v>
      </c>
      <c r="B13" s="86" t="s">
        <v>26</v>
      </c>
      <c r="C13" s="93">
        <v>59</v>
      </c>
      <c r="D13" s="94">
        <v>58</v>
      </c>
      <c r="E13" s="95">
        <f t="shared" si="0"/>
        <v>117</v>
      </c>
      <c r="F13" s="93">
        <v>60</v>
      </c>
      <c r="G13" s="94">
        <v>64</v>
      </c>
      <c r="H13" s="95">
        <f t="shared" si="1"/>
        <v>124</v>
      </c>
      <c r="I13" s="96">
        <v>74</v>
      </c>
    </row>
    <row r="14" spans="1:9" ht="15">
      <c r="A14" s="85" t="s">
        <v>21</v>
      </c>
      <c r="B14" s="86" t="s">
        <v>26</v>
      </c>
      <c r="C14" s="93">
        <v>61</v>
      </c>
      <c r="D14" s="94">
        <v>57</v>
      </c>
      <c r="E14" s="95">
        <f t="shared" si="0"/>
        <v>118</v>
      </c>
      <c r="F14" s="93">
        <v>65</v>
      </c>
      <c r="G14" s="94">
        <v>60</v>
      </c>
      <c r="H14" s="95">
        <f t="shared" si="1"/>
        <v>125</v>
      </c>
      <c r="I14" s="96">
        <v>70</v>
      </c>
    </row>
    <row r="15" spans="1:9" ht="15.75" thickBot="1">
      <c r="A15" s="79" t="s">
        <v>24</v>
      </c>
      <c r="B15" s="80" t="s">
        <v>27</v>
      </c>
      <c r="C15" s="97">
        <v>58</v>
      </c>
      <c r="D15" s="98">
        <v>58</v>
      </c>
      <c r="E15" s="99">
        <f t="shared" si="0"/>
        <v>116</v>
      </c>
      <c r="F15" s="97">
        <v>68</v>
      </c>
      <c r="G15" s="98">
        <v>72</v>
      </c>
      <c r="H15" s="99">
        <f t="shared" si="1"/>
        <v>140</v>
      </c>
      <c r="I15" s="100">
        <v>64</v>
      </c>
    </row>
  </sheetData>
  <sheetProtection/>
  <mergeCells count="7">
    <mergeCell ref="C6:E6"/>
    <mergeCell ref="F6:H6"/>
    <mergeCell ref="A4:I4"/>
    <mergeCell ref="A1:I1"/>
    <mergeCell ref="A2:I2"/>
    <mergeCell ref="C5:E5"/>
    <mergeCell ref="F5:H5"/>
  </mergeCells>
  <conditionalFormatting sqref="D7:E7">
    <cfRule type="cellIs" priority="11" dxfId="8" operator="equal" stopIfTrue="1">
      <formula>0</formula>
    </cfRule>
  </conditionalFormatting>
  <conditionalFormatting sqref="A5:B7">
    <cfRule type="cellIs" priority="9" dxfId="8" operator="equal" stopIfTrue="1">
      <formula>0</formula>
    </cfRule>
  </conditionalFormatting>
  <conditionalFormatting sqref="A8:B8">
    <cfRule type="cellIs" priority="1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</cols>
  <sheetData>
    <row r="1" spans="1:13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3.25">
      <c r="A2" s="153" t="s">
        <v>55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ht="15.75" thickBot="1"/>
    <row r="4" spans="1:13" ht="15">
      <c r="A4" s="58" t="s">
        <v>8</v>
      </c>
      <c r="B4" s="163" t="s">
        <v>17</v>
      </c>
      <c r="C4" s="164"/>
      <c r="D4" s="164"/>
      <c r="E4" s="164"/>
      <c r="F4" s="165"/>
      <c r="G4" s="163" t="s">
        <v>51</v>
      </c>
      <c r="H4" s="164"/>
      <c r="I4" s="164"/>
      <c r="J4" s="164"/>
      <c r="K4" s="165"/>
      <c r="L4" s="62"/>
      <c r="M4" s="63"/>
    </row>
    <row r="5" spans="1:13" ht="15.75" thickBot="1">
      <c r="A5" s="59" t="s">
        <v>38</v>
      </c>
      <c r="B5" s="66" t="s">
        <v>39</v>
      </c>
      <c r="C5" s="67" t="s">
        <v>40</v>
      </c>
      <c r="D5" s="67" t="s">
        <v>42</v>
      </c>
      <c r="E5" s="67" t="s">
        <v>41</v>
      </c>
      <c r="F5" s="69" t="s">
        <v>9</v>
      </c>
      <c r="G5" s="66" t="s">
        <v>39</v>
      </c>
      <c r="H5" s="67" t="s">
        <v>40</v>
      </c>
      <c r="I5" s="67" t="s">
        <v>42</v>
      </c>
      <c r="J5" s="67" t="s">
        <v>41</v>
      </c>
      <c r="K5" s="69" t="s">
        <v>9</v>
      </c>
      <c r="L5" s="60" t="s">
        <v>43</v>
      </c>
      <c r="M5" s="64" t="s">
        <v>7</v>
      </c>
    </row>
    <row r="6" spans="1:13" ht="15">
      <c r="A6" s="62" t="s">
        <v>52</v>
      </c>
      <c r="B6" s="62">
        <v>17</v>
      </c>
      <c r="C6" s="65">
        <v>18</v>
      </c>
      <c r="D6" s="65">
        <v>19</v>
      </c>
      <c r="E6" s="65">
        <v>5</v>
      </c>
      <c r="F6" s="58">
        <f>B6+C6+D6+E6</f>
        <v>59</v>
      </c>
      <c r="G6" s="65">
        <v>15</v>
      </c>
      <c r="H6" s="65">
        <v>17</v>
      </c>
      <c r="I6" s="65">
        <v>19</v>
      </c>
      <c r="J6" s="65">
        <v>6</v>
      </c>
      <c r="K6" s="58">
        <f>G6+H6+I6+J6</f>
        <v>57</v>
      </c>
      <c r="L6" s="65">
        <f>F6+K6</f>
        <v>116</v>
      </c>
      <c r="M6" s="58">
        <f>L6/2</f>
        <v>58</v>
      </c>
    </row>
    <row r="7" spans="1:13" ht="15">
      <c r="A7" s="138" t="s">
        <v>19</v>
      </c>
      <c r="B7" s="138">
        <v>21</v>
      </c>
      <c r="C7" s="139">
        <v>23</v>
      </c>
      <c r="D7" s="139">
        <v>20</v>
      </c>
      <c r="E7" s="139">
        <v>7</v>
      </c>
      <c r="F7" s="140">
        <f>B7+C7+D7+E7</f>
        <v>71</v>
      </c>
      <c r="G7" s="139">
        <v>19</v>
      </c>
      <c r="H7" s="139">
        <v>20</v>
      </c>
      <c r="I7" s="139">
        <v>15</v>
      </c>
      <c r="J7" s="139">
        <v>6</v>
      </c>
      <c r="K7" s="140">
        <f>G7+H7+I7+J7</f>
        <v>60</v>
      </c>
      <c r="L7" s="139">
        <f>F7+K7</f>
        <v>131</v>
      </c>
      <c r="M7" s="140">
        <f>L7/2</f>
        <v>65.5</v>
      </c>
    </row>
    <row r="8" spans="1:13" ht="15.75" thickBot="1">
      <c r="A8" s="60" t="s">
        <v>56</v>
      </c>
      <c r="B8" s="60">
        <v>20</v>
      </c>
      <c r="C8" s="61">
        <v>20</v>
      </c>
      <c r="D8" s="61">
        <v>21</v>
      </c>
      <c r="E8" s="101">
        <v>6</v>
      </c>
      <c r="F8" s="59">
        <f>B8+C8+D8+E8</f>
        <v>67</v>
      </c>
      <c r="G8" s="101">
        <v>18</v>
      </c>
      <c r="H8" s="101">
        <v>18</v>
      </c>
      <c r="I8" s="101">
        <v>17</v>
      </c>
      <c r="J8" s="101">
        <v>5</v>
      </c>
      <c r="K8" s="59">
        <f>G8+H8+I8+J8</f>
        <v>58</v>
      </c>
      <c r="L8" s="61">
        <f>F8+K8</f>
        <v>125</v>
      </c>
      <c r="M8" s="59">
        <f>L8/2</f>
        <v>62.5</v>
      </c>
    </row>
  </sheetData>
  <sheetProtection/>
  <mergeCells count="4">
    <mergeCell ref="A1:M1"/>
    <mergeCell ref="A2:M2"/>
    <mergeCell ref="B4:F4"/>
    <mergeCell ref="G4:K4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5.421875" style="0" bestFit="1" customWidth="1"/>
    <col min="2" max="5" width="5.7109375" style="0" customWidth="1"/>
    <col min="6" max="6" width="7.7109375" style="0" customWidth="1"/>
    <col min="7" max="10" width="5.7109375" style="0" customWidth="1"/>
    <col min="11" max="11" width="7.7109375" style="0" customWidth="1"/>
  </cols>
  <sheetData>
    <row r="1" spans="1:18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37"/>
      <c r="O1" s="37"/>
      <c r="P1" s="37"/>
      <c r="Q1" s="37"/>
      <c r="R1" s="37"/>
    </row>
    <row r="2" spans="1:18" ht="23.25">
      <c r="A2" s="153" t="s">
        <v>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39"/>
      <c r="O2" s="39"/>
      <c r="P2" s="39"/>
      <c r="Q2" s="39"/>
      <c r="R2" s="39"/>
    </row>
    <row r="3" ht="15.75" thickBot="1"/>
    <row r="4" spans="1:13" ht="15.75" thickBot="1">
      <c r="A4" s="58" t="s">
        <v>8</v>
      </c>
      <c r="B4" s="163" t="s">
        <v>50</v>
      </c>
      <c r="C4" s="164"/>
      <c r="D4" s="164"/>
      <c r="E4" s="164"/>
      <c r="F4" s="165"/>
      <c r="G4" s="163" t="s">
        <v>49</v>
      </c>
      <c r="H4" s="164"/>
      <c r="I4" s="164"/>
      <c r="J4" s="164"/>
      <c r="K4" s="164"/>
      <c r="L4" s="107"/>
      <c r="M4" s="107"/>
    </row>
    <row r="5" spans="1:13" ht="15.75" thickBot="1">
      <c r="A5" s="59" t="s">
        <v>38</v>
      </c>
      <c r="B5" s="66" t="s">
        <v>39</v>
      </c>
      <c r="C5" s="67" t="s">
        <v>40</v>
      </c>
      <c r="D5" s="67" t="s">
        <v>41</v>
      </c>
      <c r="E5" s="67" t="s">
        <v>42</v>
      </c>
      <c r="F5" s="69" t="s">
        <v>9</v>
      </c>
      <c r="G5" s="66" t="s">
        <v>39</v>
      </c>
      <c r="H5" s="67" t="s">
        <v>40</v>
      </c>
      <c r="I5" s="67" t="s">
        <v>41</v>
      </c>
      <c r="J5" s="67" t="s">
        <v>42</v>
      </c>
      <c r="K5" s="69" t="s">
        <v>9</v>
      </c>
      <c r="L5" s="60" t="s">
        <v>43</v>
      </c>
      <c r="M5" s="64" t="s">
        <v>7</v>
      </c>
    </row>
    <row r="6" spans="1:13" ht="15">
      <c r="A6" s="62" t="s">
        <v>19</v>
      </c>
      <c r="B6" s="62">
        <v>24</v>
      </c>
      <c r="C6" s="65">
        <v>28</v>
      </c>
      <c r="D6" s="65">
        <v>10</v>
      </c>
      <c r="E6" s="65">
        <v>4</v>
      </c>
      <c r="F6" s="58">
        <f>B6+C6+D6+E6</f>
        <v>66</v>
      </c>
      <c r="G6" s="65">
        <v>22</v>
      </c>
      <c r="H6" s="65">
        <v>25</v>
      </c>
      <c r="I6" s="65">
        <v>13</v>
      </c>
      <c r="J6" s="65">
        <v>7</v>
      </c>
      <c r="K6" s="58">
        <f>G6+H6+I6+J6</f>
        <v>67</v>
      </c>
      <c r="L6" s="65">
        <f>F6+K6</f>
        <v>133</v>
      </c>
      <c r="M6" s="58">
        <f>L6/2</f>
        <v>66.5</v>
      </c>
    </row>
    <row r="7" spans="1:13" ht="15">
      <c r="A7" s="138" t="s">
        <v>37</v>
      </c>
      <c r="B7" s="138">
        <v>17</v>
      </c>
      <c r="C7" s="139">
        <v>21</v>
      </c>
      <c r="D7" s="139">
        <v>10</v>
      </c>
      <c r="E7" s="139">
        <v>4</v>
      </c>
      <c r="F7" s="140">
        <f>B7+C7+D7+E7</f>
        <v>52</v>
      </c>
      <c r="G7" s="139">
        <v>17</v>
      </c>
      <c r="H7" s="139">
        <v>22</v>
      </c>
      <c r="I7" s="139">
        <v>10</v>
      </c>
      <c r="J7" s="139">
        <v>5</v>
      </c>
      <c r="K7" s="140">
        <f>G7+H7+I7+J7</f>
        <v>54</v>
      </c>
      <c r="L7" s="139">
        <f>F7+K7</f>
        <v>106</v>
      </c>
      <c r="M7" s="140">
        <f>L7/2</f>
        <v>53</v>
      </c>
    </row>
    <row r="8" spans="1:13" ht="15">
      <c r="A8" s="66" t="s">
        <v>20</v>
      </c>
      <c r="B8" s="66">
        <v>20</v>
      </c>
      <c r="C8" s="67">
        <v>24</v>
      </c>
      <c r="D8" s="67">
        <v>12</v>
      </c>
      <c r="E8" s="70">
        <v>5</v>
      </c>
      <c r="F8" s="68">
        <f>B8+C8+D8+E8</f>
        <v>61</v>
      </c>
      <c r="G8" s="70">
        <v>20</v>
      </c>
      <c r="H8" s="70">
        <v>23</v>
      </c>
      <c r="I8" s="70">
        <v>11</v>
      </c>
      <c r="J8" s="70">
        <v>6</v>
      </c>
      <c r="K8" s="68">
        <f>G8+H8+I8+J8</f>
        <v>60</v>
      </c>
      <c r="L8" s="67">
        <f>F8+K8</f>
        <v>121</v>
      </c>
      <c r="M8" s="68">
        <f>L8/2</f>
        <v>60.5</v>
      </c>
    </row>
    <row r="9" spans="1:13" ht="15.75" thickBot="1">
      <c r="A9" s="141" t="s">
        <v>21</v>
      </c>
      <c r="B9" s="141">
        <v>23</v>
      </c>
      <c r="C9" s="142">
        <v>30</v>
      </c>
      <c r="D9" s="142">
        <v>15</v>
      </c>
      <c r="E9" s="142">
        <v>7</v>
      </c>
      <c r="F9" s="143">
        <f>B9+C9+D9+E9</f>
        <v>75</v>
      </c>
      <c r="G9" s="142">
        <v>21</v>
      </c>
      <c r="H9" s="142">
        <v>28</v>
      </c>
      <c r="I9" s="142">
        <v>14</v>
      </c>
      <c r="J9" s="142">
        <v>7</v>
      </c>
      <c r="K9" s="143">
        <f>G9+H9+I9+J9</f>
        <v>70</v>
      </c>
      <c r="L9" s="142">
        <f>F9+K9</f>
        <v>145</v>
      </c>
      <c r="M9" s="143">
        <f>L9/2</f>
        <v>72.5</v>
      </c>
    </row>
  </sheetData>
  <sheetProtection/>
  <mergeCells count="4">
    <mergeCell ref="B4:F4"/>
    <mergeCell ref="G4:K4"/>
    <mergeCell ref="A1:M1"/>
    <mergeCell ref="A2:M2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1">
      <selection activeCell="P13" sqref="P13"/>
    </sheetView>
  </sheetViews>
  <sheetFormatPr defaultColWidth="9.140625" defaultRowHeight="15"/>
  <cols>
    <col min="1" max="1" width="16.57421875" style="0" bestFit="1" customWidth="1"/>
    <col min="2" max="2" width="7.28125" style="0" customWidth="1"/>
    <col min="3" max="16" width="5.7109375" style="0" customWidth="1"/>
    <col min="23" max="23" width="10.57421875" style="0" customWidth="1"/>
  </cols>
  <sheetData>
    <row r="1" spans="1:25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32"/>
      <c r="T1" s="32"/>
      <c r="U1" s="32"/>
      <c r="V1" s="32"/>
      <c r="W1" s="32"/>
      <c r="X1" s="32"/>
      <c r="Y1" s="32"/>
    </row>
    <row r="2" spans="1:25" ht="23.25">
      <c r="A2" s="153" t="s">
        <v>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33"/>
      <c r="T2" s="33"/>
      <c r="U2" s="33"/>
      <c r="V2" s="33"/>
      <c r="W2" s="33"/>
      <c r="X2" s="33"/>
      <c r="Y2" s="33"/>
    </row>
    <row r="3" spans="1:2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8" ht="15">
      <c r="A5" s="2" t="s">
        <v>0</v>
      </c>
      <c r="B5" s="2"/>
      <c r="C5" s="154" t="s">
        <v>1</v>
      </c>
      <c r="D5" s="155"/>
      <c r="E5" s="156"/>
      <c r="F5" s="157" t="s">
        <v>31</v>
      </c>
      <c r="G5" s="155"/>
      <c r="H5" s="156"/>
      <c r="I5" s="3" t="s">
        <v>16</v>
      </c>
      <c r="J5" s="157" t="s">
        <v>2</v>
      </c>
      <c r="K5" s="155"/>
      <c r="L5" s="156"/>
      <c r="M5" s="157" t="s">
        <v>3</v>
      </c>
      <c r="N5" s="155"/>
      <c r="O5" s="156"/>
      <c r="P5" s="13" t="s">
        <v>18</v>
      </c>
      <c r="Q5" s="4" t="s">
        <v>6</v>
      </c>
      <c r="R5" s="5" t="s">
        <v>7</v>
      </c>
    </row>
    <row r="6" spans="1:18" ht="15">
      <c r="A6" s="41" t="s">
        <v>8</v>
      </c>
      <c r="B6" s="17"/>
      <c r="C6" s="148" t="s">
        <v>49</v>
      </c>
      <c r="D6" s="149"/>
      <c r="E6" s="150"/>
      <c r="F6" s="151" t="s">
        <v>54</v>
      </c>
      <c r="G6" s="149"/>
      <c r="H6" s="150"/>
      <c r="I6" s="6" t="s">
        <v>9</v>
      </c>
      <c r="J6" s="151" t="s">
        <v>28</v>
      </c>
      <c r="K6" s="149"/>
      <c r="L6" s="150"/>
      <c r="M6" s="151" t="s">
        <v>17</v>
      </c>
      <c r="N6" s="149"/>
      <c r="O6" s="150"/>
      <c r="P6" s="14" t="s">
        <v>9</v>
      </c>
      <c r="Q6" s="7"/>
      <c r="R6" s="8"/>
    </row>
    <row r="7" spans="1:18" ht="15.75" thickBot="1">
      <c r="A7" s="18" t="s">
        <v>10</v>
      </c>
      <c r="B7" s="9" t="s">
        <v>25</v>
      </c>
      <c r="C7" s="10" t="s">
        <v>14</v>
      </c>
      <c r="D7" s="11" t="s">
        <v>11</v>
      </c>
      <c r="E7" s="11" t="s">
        <v>9</v>
      </c>
      <c r="F7" s="10" t="s">
        <v>32</v>
      </c>
      <c r="G7" s="11" t="s">
        <v>33</v>
      </c>
      <c r="H7" s="11" t="s">
        <v>9</v>
      </c>
      <c r="I7" s="16"/>
      <c r="J7" s="10" t="s">
        <v>14</v>
      </c>
      <c r="K7" s="11" t="s">
        <v>11</v>
      </c>
      <c r="L7" s="11" t="s">
        <v>9</v>
      </c>
      <c r="M7" s="10" t="s">
        <v>12</v>
      </c>
      <c r="N7" s="12" t="s">
        <v>13</v>
      </c>
      <c r="O7" s="11" t="s">
        <v>9</v>
      </c>
      <c r="P7" s="15"/>
      <c r="Q7" s="12"/>
      <c r="R7" s="49"/>
    </row>
    <row r="8" spans="1:18" ht="15">
      <c r="A8" s="44" t="s">
        <v>52</v>
      </c>
      <c r="B8" s="22" t="s">
        <v>26</v>
      </c>
      <c r="C8" s="21">
        <v>45</v>
      </c>
      <c r="D8" s="21">
        <v>43</v>
      </c>
      <c r="E8" s="30">
        <f>C8+D8</f>
        <v>88</v>
      </c>
      <c r="F8" s="21">
        <v>45</v>
      </c>
      <c r="G8" s="21">
        <v>45</v>
      </c>
      <c r="H8" s="29">
        <f>F8+G8</f>
        <v>90</v>
      </c>
      <c r="I8" s="27">
        <f>E8+H8</f>
        <v>178</v>
      </c>
      <c r="J8" s="21">
        <v>38</v>
      </c>
      <c r="K8" s="21">
        <v>36</v>
      </c>
      <c r="L8" s="30">
        <f>J8+K8</f>
        <v>74</v>
      </c>
      <c r="M8" s="21">
        <v>42</v>
      </c>
      <c r="N8" s="21">
        <v>38</v>
      </c>
      <c r="O8" s="29">
        <f>M8+N8</f>
        <v>80</v>
      </c>
      <c r="P8" s="27">
        <f>L8+O8</f>
        <v>154</v>
      </c>
      <c r="Q8" s="29">
        <f>(I8*0.6)+(P8*0.4)</f>
        <v>168.4</v>
      </c>
      <c r="R8" s="31">
        <f>Q8/4</f>
        <v>42.1</v>
      </c>
    </row>
    <row r="9" spans="1:18" ht="15">
      <c r="A9" s="46" t="s">
        <v>21</v>
      </c>
      <c r="B9" s="23" t="s">
        <v>26</v>
      </c>
      <c r="C9" s="21">
        <v>66</v>
      </c>
      <c r="D9" s="21">
        <v>64</v>
      </c>
      <c r="E9" s="25">
        <f>C9+D9</f>
        <v>130</v>
      </c>
      <c r="F9" s="21">
        <v>67</v>
      </c>
      <c r="G9" s="21">
        <v>68</v>
      </c>
      <c r="H9" s="26">
        <f>F9+G9</f>
        <v>135</v>
      </c>
      <c r="I9" s="28">
        <f>E9+H9</f>
        <v>265</v>
      </c>
      <c r="J9" s="21">
        <v>42</v>
      </c>
      <c r="K9" s="21">
        <v>44</v>
      </c>
      <c r="L9" s="25">
        <f>J9+K9</f>
        <v>86</v>
      </c>
      <c r="M9" s="21">
        <v>65</v>
      </c>
      <c r="N9" s="21">
        <v>61</v>
      </c>
      <c r="O9" s="26">
        <f>M9+N9</f>
        <v>126</v>
      </c>
      <c r="P9" s="28">
        <f>L9+O9</f>
        <v>212</v>
      </c>
      <c r="Q9" s="29">
        <f>(I9*0.6)+(P9*0.4)</f>
        <v>243.8</v>
      </c>
      <c r="R9" s="31">
        <f>Q9/4</f>
        <v>60.95</v>
      </c>
    </row>
    <row r="10" spans="1:18" ht="15">
      <c r="A10" s="46" t="s">
        <v>20</v>
      </c>
      <c r="B10" s="24" t="s">
        <v>26</v>
      </c>
      <c r="C10" s="21">
        <v>56</v>
      </c>
      <c r="D10" s="21">
        <v>52</v>
      </c>
      <c r="E10" s="25">
        <f>C10+D10</f>
        <v>108</v>
      </c>
      <c r="F10" s="21">
        <v>61</v>
      </c>
      <c r="G10" s="21">
        <v>60</v>
      </c>
      <c r="H10" s="26">
        <f>F10+G10</f>
        <v>121</v>
      </c>
      <c r="I10" s="28">
        <f>E10+H10</f>
        <v>229</v>
      </c>
      <c r="J10" s="21">
        <v>36</v>
      </c>
      <c r="K10" s="21">
        <v>34</v>
      </c>
      <c r="L10" s="25">
        <f>J10+K10</f>
        <v>70</v>
      </c>
      <c r="M10" s="21">
        <v>52</v>
      </c>
      <c r="N10" s="21">
        <v>50</v>
      </c>
      <c r="O10" s="26">
        <f>M10+N10</f>
        <v>102</v>
      </c>
      <c r="P10" s="28">
        <f>L10+O10</f>
        <v>172</v>
      </c>
      <c r="Q10" s="29">
        <f>(I10*0.6)+(P10*0.4)</f>
        <v>206.2</v>
      </c>
      <c r="R10" s="31">
        <f>Q10/4</f>
        <v>51.55</v>
      </c>
    </row>
    <row r="11" spans="1:18" ht="15">
      <c r="A11" s="44" t="s">
        <v>53</v>
      </c>
      <c r="B11" s="51" t="s">
        <v>26</v>
      </c>
      <c r="C11" s="78">
        <v>53</v>
      </c>
      <c r="D11" s="78">
        <v>51</v>
      </c>
      <c r="E11" s="102">
        <f>C11+D11</f>
        <v>104</v>
      </c>
      <c r="F11" s="78">
        <v>55</v>
      </c>
      <c r="G11" s="78">
        <v>58</v>
      </c>
      <c r="H11" s="103">
        <f>F11+G11</f>
        <v>113</v>
      </c>
      <c r="I11" s="104">
        <f>E11+H11</f>
        <v>217</v>
      </c>
      <c r="J11" s="78">
        <v>37</v>
      </c>
      <c r="K11" s="78">
        <v>35</v>
      </c>
      <c r="L11" s="102">
        <f>J11+K11</f>
        <v>72</v>
      </c>
      <c r="M11" s="78">
        <v>48</v>
      </c>
      <c r="N11" s="78">
        <v>46</v>
      </c>
      <c r="O11" s="103">
        <f>M11+N11</f>
        <v>94</v>
      </c>
      <c r="P11" s="104">
        <f>L11+O11</f>
        <v>166</v>
      </c>
      <c r="Q11" s="105">
        <f>(I11*0.6)+(P11*0.4)</f>
        <v>196.6</v>
      </c>
      <c r="R11" s="106">
        <f>Q11/4</f>
        <v>49.15</v>
      </c>
    </row>
    <row r="12" spans="1:18" ht="15.75" thickBot="1">
      <c r="A12" s="112" t="s">
        <v>24</v>
      </c>
      <c r="B12" s="113" t="s">
        <v>27</v>
      </c>
      <c r="C12" s="114">
        <v>72</v>
      </c>
      <c r="D12" s="114">
        <v>69</v>
      </c>
      <c r="E12" s="115">
        <f>C12+D12</f>
        <v>141</v>
      </c>
      <c r="F12" s="114">
        <v>75</v>
      </c>
      <c r="G12" s="114">
        <v>77</v>
      </c>
      <c r="H12" s="116">
        <f>F12+G12</f>
        <v>152</v>
      </c>
      <c r="I12" s="117">
        <f>E12+H12</f>
        <v>293</v>
      </c>
      <c r="J12" s="114">
        <v>44</v>
      </c>
      <c r="K12" s="114">
        <v>46</v>
      </c>
      <c r="L12" s="115">
        <f>J12+K12</f>
        <v>90</v>
      </c>
      <c r="M12" s="114">
        <v>72</v>
      </c>
      <c r="N12" s="114">
        <v>68</v>
      </c>
      <c r="O12" s="116">
        <f>M12+N12</f>
        <v>140</v>
      </c>
      <c r="P12" s="117">
        <f>L12+O12</f>
        <v>230</v>
      </c>
      <c r="Q12" s="118">
        <f>(I12*0.6)+(P12*0.4)</f>
        <v>267.79999999999995</v>
      </c>
      <c r="R12" s="119">
        <f>Q12/4</f>
        <v>66.94999999999999</v>
      </c>
    </row>
    <row r="13" spans="3:18" ht="15">
      <c r="C13" s="78"/>
      <c r="D13" s="78"/>
      <c r="E13" s="146"/>
      <c r="F13" s="78"/>
      <c r="G13" s="78"/>
      <c r="H13" s="110"/>
      <c r="I13" s="147"/>
      <c r="J13" s="78"/>
      <c r="K13" s="78"/>
      <c r="L13" s="146"/>
      <c r="M13" s="78"/>
      <c r="N13" s="78"/>
      <c r="O13" s="110"/>
      <c r="P13" s="147"/>
      <c r="Q13" s="110"/>
      <c r="R13" s="147"/>
    </row>
    <row r="20" spans="1:23" ht="15">
      <c r="A20" s="2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">
      <c r="A25" s="2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</sheetData>
  <sheetProtection/>
  <mergeCells count="10">
    <mergeCell ref="C6:E6"/>
    <mergeCell ref="F6:H6"/>
    <mergeCell ref="J6:L6"/>
    <mergeCell ref="M6:O6"/>
    <mergeCell ref="A1:R1"/>
    <mergeCell ref="A2:R2"/>
    <mergeCell ref="C5:E5"/>
    <mergeCell ref="F5:H5"/>
    <mergeCell ref="J5:L5"/>
    <mergeCell ref="M5:O5"/>
  </mergeCells>
  <conditionalFormatting sqref="D3:E4 G7:H7 C3:C7 N7:P7 A4:B7 K4:L7 D7:E7 F4:J4 A8 B10 A11:A12 M4:Y4 R5:R7">
    <cfRule type="cellIs" priority="1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6.57421875" style="0" bestFit="1" customWidth="1"/>
    <col min="3" max="8" width="7.28125" style="0" customWidth="1"/>
    <col min="9" max="9" width="10.7109375" style="0" customWidth="1"/>
    <col min="11" max="12" width="7.28125" style="0" customWidth="1"/>
    <col min="14" max="16" width="7.28125" style="0" customWidth="1"/>
    <col min="17" max="17" width="10.7109375" style="0" customWidth="1"/>
  </cols>
  <sheetData>
    <row r="1" spans="1:27" ht="23.25">
      <c r="A1" s="152" t="s">
        <v>15</v>
      </c>
      <c r="B1" s="152"/>
      <c r="C1" s="152"/>
      <c r="D1" s="152"/>
      <c r="E1" s="152"/>
      <c r="F1" s="152"/>
      <c r="G1" s="152"/>
      <c r="H1" s="152"/>
      <c r="I1" s="152"/>
      <c r="J1" s="35"/>
      <c r="K1" s="35"/>
      <c r="L1" s="35"/>
      <c r="M1" s="35"/>
      <c r="N1" s="35"/>
      <c r="O1" s="35"/>
      <c r="P1" s="35"/>
      <c r="Q1" s="35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23.25">
      <c r="A2" s="153" t="s">
        <v>48</v>
      </c>
      <c r="B2" s="153"/>
      <c r="C2" s="153"/>
      <c r="D2" s="153"/>
      <c r="E2" s="153"/>
      <c r="F2" s="153"/>
      <c r="G2" s="153"/>
      <c r="H2" s="153"/>
      <c r="I2" s="153"/>
      <c r="J2" s="36"/>
      <c r="K2" s="36"/>
      <c r="L2" s="36"/>
      <c r="M2" s="36"/>
      <c r="N2" s="36"/>
      <c r="O2" s="36"/>
      <c r="P2" s="36"/>
      <c r="Q2" s="36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24" thickBot="1">
      <c r="A3" s="38"/>
      <c r="B3" s="38"/>
      <c r="C3" s="38"/>
      <c r="D3" s="38"/>
      <c r="E3" s="38"/>
      <c r="F3" s="38"/>
      <c r="G3" s="38"/>
      <c r="H3" s="38"/>
      <c r="I3" s="3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9" ht="15.75" thickBot="1">
      <c r="A4" s="166" t="s">
        <v>36</v>
      </c>
      <c r="B4" s="167"/>
      <c r="C4" s="167"/>
      <c r="D4" s="167"/>
      <c r="E4" s="167"/>
      <c r="F4" s="167"/>
      <c r="G4" s="167"/>
      <c r="H4" s="167"/>
      <c r="I4" s="168"/>
    </row>
    <row r="5" spans="1:9" ht="15">
      <c r="A5" s="2" t="s">
        <v>0</v>
      </c>
      <c r="B5" s="2"/>
      <c r="C5" s="157" t="s">
        <v>4</v>
      </c>
      <c r="D5" s="155"/>
      <c r="E5" s="156"/>
      <c r="F5" s="157" t="s">
        <v>5</v>
      </c>
      <c r="G5" s="155"/>
      <c r="H5" s="156"/>
      <c r="I5" s="109" t="s">
        <v>29</v>
      </c>
    </row>
    <row r="6" spans="1:9" ht="15">
      <c r="A6" s="41" t="s">
        <v>8</v>
      </c>
      <c r="B6" s="17"/>
      <c r="C6" s="151" t="s">
        <v>50</v>
      </c>
      <c r="D6" s="149"/>
      <c r="E6" s="150"/>
      <c r="F6" s="151" t="s">
        <v>51</v>
      </c>
      <c r="G6" s="149"/>
      <c r="H6" s="150"/>
      <c r="I6" s="108" t="s">
        <v>30</v>
      </c>
    </row>
    <row r="7" spans="1:9" ht="15.75" thickBot="1">
      <c r="A7" s="18" t="s">
        <v>10</v>
      </c>
      <c r="B7" s="9" t="s">
        <v>25</v>
      </c>
      <c r="C7" s="10" t="s">
        <v>34</v>
      </c>
      <c r="D7" s="11" t="s">
        <v>33</v>
      </c>
      <c r="E7" s="11" t="s">
        <v>9</v>
      </c>
      <c r="F7" s="10" t="s">
        <v>35</v>
      </c>
      <c r="G7" s="11" t="s">
        <v>13</v>
      </c>
      <c r="H7" s="12" t="s">
        <v>9</v>
      </c>
      <c r="I7" s="43" t="s">
        <v>9</v>
      </c>
    </row>
    <row r="8" spans="1:9" ht="15">
      <c r="A8" s="44" t="s">
        <v>52</v>
      </c>
      <c r="B8" s="120" t="s">
        <v>26</v>
      </c>
      <c r="C8" s="121">
        <v>54</v>
      </c>
      <c r="D8" s="122">
        <v>54</v>
      </c>
      <c r="E8" s="123">
        <f>C8+D8</f>
        <v>108</v>
      </c>
      <c r="F8" s="122">
        <v>57</v>
      </c>
      <c r="G8" s="122">
        <v>52</v>
      </c>
      <c r="H8" s="123">
        <f>F8+G8</f>
        <v>109</v>
      </c>
      <c r="I8" s="124">
        <v>20</v>
      </c>
    </row>
    <row r="9" spans="1:9" ht="15">
      <c r="A9" s="125" t="s">
        <v>21</v>
      </c>
      <c r="B9" s="126" t="s">
        <v>26</v>
      </c>
      <c r="C9" s="127">
        <v>61</v>
      </c>
      <c r="D9" s="122">
        <v>61</v>
      </c>
      <c r="E9" s="123">
        <f>C9+D9</f>
        <v>122</v>
      </c>
      <c r="F9" s="122">
        <v>53</v>
      </c>
      <c r="G9" s="122">
        <v>54</v>
      </c>
      <c r="H9" s="123">
        <f>F9+G9</f>
        <v>107</v>
      </c>
      <c r="I9" s="128">
        <v>76</v>
      </c>
    </row>
    <row r="10" spans="1:9" ht="15">
      <c r="A10" s="125" t="s">
        <v>20</v>
      </c>
      <c r="B10" s="24" t="s">
        <v>26</v>
      </c>
      <c r="C10" s="127">
        <v>51</v>
      </c>
      <c r="D10" s="122">
        <v>51</v>
      </c>
      <c r="E10" s="123">
        <f>C10+D10</f>
        <v>102</v>
      </c>
      <c r="F10" s="122">
        <v>0</v>
      </c>
      <c r="G10" s="122">
        <v>0</v>
      </c>
      <c r="H10" s="123">
        <f>F10+G10</f>
        <v>0</v>
      </c>
      <c r="I10" s="128">
        <v>46</v>
      </c>
    </row>
    <row r="11" spans="1:9" ht="15">
      <c r="A11" s="44" t="s">
        <v>53</v>
      </c>
      <c r="B11" s="24" t="s">
        <v>26</v>
      </c>
      <c r="C11" s="129">
        <v>50</v>
      </c>
      <c r="D11" s="130">
        <v>50</v>
      </c>
      <c r="E11" s="131">
        <f>C11+D11</f>
        <v>100</v>
      </c>
      <c r="F11" s="130">
        <v>53</v>
      </c>
      <c r="G11" s="130">
        <v>51</v>
      </c>
      <c r="H11" s="131">
        <f>F11+G11</f>
        <v>104</v>
      </c>
      <c r="I11" s="132">
        <v>54</v>
      </c>
    </row>
    <row r="12" spans="1:9" ht="15">
      <c r="A12" s="111" t="s">
        <v>24</v>
      </c>
      <c r="B12" s="133" t="s">
        <v>27</v>
      </c>
      <c r="C12" s="134">
        <v>72</v>
      </c>
      <c r="D12" s="135">
        <v>68</v>
      </c>
      <c r="E12" s="136">
        <f>C12+D12</f>
        <v>140</v>
      </c>
      <c r="F12" s="135">
        <v>63</v>
      </c>
      <c r="G12" s="135">
        <v>65</v>
      </c>
      <c r="H12" s="136">
        <f>F12+G12</f>
        <v>128</v>
      </c>
      <c r="I12" s="137">
        <v>78</v>
      </c>
    </row>
    <row r="20" spans="1:9" ht="15">
      <c r="A20" s="19"/>
      <c r="B20" s="19"/>
      <c r="C20" s="21"/>
      <c r="D20" s="21"/>
      <c r="E20" s="21"/>
      <c r="F20" s="21"/>
      <c r="G20" s="21"/>
      <c r="H20" s="21"/>
      <c r="I20" s="21"/>
    </row>
  </sheetData>
  <sheetProtection/>
  <mergeCells count="7">
    <mergeCell ref="A1:I1"/>
    <mergeCell ref="A2:I2"/>
    <mergeCell ref="F6:H6"/>
    <mergeCell ref="C5:E5"/>
    <mergeCell ref="F5:H5"/>
    <mergeCell ref="C6:E6"/>
    <mergeCell ref="A4:I4"/>
  </mergeCells>
  <conditionalFormatting sqref="D7:E7">
    <cfRule type="cellIs" priority="6" dxfId="8" operator="equal" stopIfTrue="1">
      <formula>0</formula>
    </cfRule>
  </conditionalFormatting>
  <conditionalFormatting sqref="A5:B7 B10">
    <cfRule type="cellIs" priority="4" dxfId="8" operator="equal" stopIfTrue="1">
      <formula>0</formula>
    </cfRule>
  </conditionalFormatting>
  <conditionalFormatting sqref="A8 A11:A12">
    <cfRule type="cellIs" priority="1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Miesner</dc:creator>
  <cp:keywords/>
  <dc:description/>
  <cp:lastModifiedBy>Belinda</cp:lastModifiedBy>
  <cp:lastPrinted>2013-09-14T20:36:55Z</cp:lastPrinted>
  <dcterms:created xsi:type="dcterms:W3CDTF">2012-09-13T17:24:11Z</dcterms:created>
  <dcterms:modified xsi:type="dcterms:W3CDTF">2013-09-15T02:18:14Z</dcterms:modified>
  <cp:category/>
  <cp:version/>
  <cp:contentType/>
  <cp:contentStatus/>
</cp:coreProperties>
</file>