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oc-fs2013\staff$\bill.schaffer\My Documents\"/>
    </mc:Choice>
  </mc:AlternateContent>
  <bookViews>
    <workbookView xWindow="0" yWindow="0" windowWidth="24000" windowHeight="9735" activeTab="4"/>
  </bookViews>
  <sheets>
    <sheet name="Parade" sheetId="3" r:id="rId1"/>
    <sheet name="parade captions" sheetId="4" r:id="rId2"/>
    <sheet name="indoor guard" sheetId="8" r:id="rId3"/>
    <sheet name="indoor percussion" sheetId="7" r:id="rId4"/>
    <sheet name="Field" sheetId="1" r:id="rId5"/>
    <sheet name="field captions" sheetId="2" r:id="rId6"/>
  </sheets>
  <calcPr calcId="152511"/>
</workbook>
</file>

<file path=xl/calcChain.xml><?xml version="1.0" encoding="utf-8"?>
<calcChain xmlns="http://schemas.openxmlformats.org/spreadsheetml/2006/main">
  <c r="O15" i="1" l="1"/>
  <c r="O14" i="1"/>
  <c r="L15" i="1"/>
  <c r="L14" i="1"/>
  <c r="H15" i="1"/>
  <c r="H14" i="1"/>
  <c r="E15" i="1"/>
  <c r="E14" i="1"/>
  <c r="O13" i="1"/>
  <c r="O12" i="1"/>
  <c r="O11" i="1"/>
  <c r="L13" i="1"/>
  <c r="L12" i="1"/>
  <c r="H13" i="1"/>
  <c r="I13" i="1" s="1"/>
  <c r="H12" i="1"/>
  <c r="E13" i="1"/>
  <c r="E12" i="1"/>
  <c r="O13" i="3"/>
  <c r="L13" i="3"/>
  <c r="P13" i="3" s="1"/>
  <c r="H13" i="3"/>
  <c r="E13" i="3"/>
  <c r="O12" i="3"/>
  <c r="L12" i="3"/>
  <c r="P12" i="3" s="1"/>
  <c r="H12" i="3"/>
  <c r="E12" i="3"/>
  <c r="I12" i="3" s="1"/>
  <c r="O11" i="3"/>
  <c r="L11" i="3"/>
  <c r="P11" i="3" s="1"/>
  <c r="H11" i="3"/>
  <c r="E11" i="3"/>
  <c r="I11" i="3" s="1"/>
  <c r="O10" i="3"/>
  <c r="L10" i="3"/>
  <c r="H10" i="3"/>
  <c r="E10" i="3"/>
  <c r="I10" i="3" s="1"/>
  <c r="O9" i="3"/>
  <c r="L9" i="3"/>
  <c r="H9" i="3"/>
  <c r="E9" i="3"/>
  <c r="I9" i="3" s="1"/>
  <c r="O8" i="3"/>
  <c r="L8" i="3"/>
  <c r="P8" i="3" s="1"/>
  <c r="H8" i="3"/>
  <c r="E8" i="3"/>
  <c r="I8" i="3" s="1"/>
  <c r="I15" i="1" l="1"/>
  <c r="Q15" i="1" s="1"/>
  <c r="R15" i="1" s="1"/>
  <c r="P14" i="1"/>
  <c r="P13" i="1"/>
  <c r="P15" i="1"/>
  <c r="I14" i="1"/>
  <c r="Q14" i="1"/>
  <c r="R14" i="1" s="1"/>
  <c r="P12" i="1"/>
  <c r="I12" i="1"/>
  <c r="Q13" i="1"/>
  <c r="R13" i="1" s="1"/>
  <c r="Q12" i="1"/>
  <c r="R12" i="1" s="1"/>
  <c r="P10" i="3"/>
  <c r="P9" i="3"/>
  <c r="Q9" i="3" s="1"/>
  <c r="R9" i="3" s="1"/>
  <c r="I13" i="3"/>
  <c r="Q13" i="3" s="1"/>
  <c r="R13" i="3" s="1"/>
  <c r="Q8" i="3"/>
  <c r="R8" i="3" s="1"/>
  <c r="Q10" i="3"/>
  <c r="R10" i="3" s="1"/>
  <c r="Q11" i="3"/>
  <c r="R11" i="3" s="1"/>
  <c r="Q12" i="3"/>
  <c r="R12" i="3" s="1"/>
  <c r="K7" i="8"/>
  <c r="F7" i="8"/>
  <c r="L7" i="8" s="1"/>
  <c r="M7" i="8" s="1"/>
  <c r="K6" i="8"/>
  <c r="F6" i="8"/>
  <c r="L6" i="8" l="1"/>
  <c r="M6" i="8" s="1"/>
  <c r="K7" i="7"/>
  <c r="K6" i="7"/>
  <c r="F7" i="7"/>
  <c r="F6" i="7"/>
  <c r="L7" i="7" l="1"/>
  <c r="M7" i="7" s="1"/>
  <c r="L6" i="7"/>
  <c r="M6" i="7" s="1"/>
  <c r="E16" i="2"/>
  <c r="H16" i="2"/>
  <c r="H15" i="2"/>
  <c r="H14" i="2"/>
  <c r="H13" i="2"/>
  <c r="H12" i="2"/>
  <c r="H11" i="2"/>
  <c r="H10" i="2"/>
  <c r="H9" i="2"/>
  <c r="H8" i="2"/>
  <c r="E15" i="2"/>
  <c r="E14" i="2"/>
  <c r="E13" i="2"/>
  <c r="E12" i="2"/>
  <c r="E11" i="2"/>
  <c r="E10" i="2"/>
  <c r="E9" i="2"/>
  <c r="E8" i="2"/>
  <c r="H13" i="4" l="1"/>
  <c r="H12" i="4"/>
  <c r="H11" i="4"/>
  <c r="H10" i="4"/>
  <c r="H9" i="4"/>
  <c r="H8" i="4"/>
  <c r="E13" i="4"/>
  <c r="E12" i="4"/>
  <c r="E11" i="4"/>
  <c r="E10" i="4"/>
  <c r="E9" i="4"/>
  <c r="E8" i="4"/>
  <c r="E8" i="1" l="1"/>
  <c r="H8" i="1"/>
  <c r="L8" i="1"/>
  <c r="O8" i="1"/>
  <c r="E9" i="1"/>
  <c r="H9" i="1"/>
  <c r="L9" i="1"/>
  <c r="O9" i="1"/>
  <c r="E10" i="1"/>
  <c r="I10" i="1" s="1"/>
  <c r="H10" i="1"/>
  <c r="L10" i="1"/>
  <c r="O10" i="1"/>
  <c r="E11" i="1"/>
  <c r="H11" i="1"/>
  <c r="L11" i="1"/>
  <c r="E16" i="1"/>
  <c r="H16" i="1"/>
  <c r="L16" i="1"/>
  <c r="O16" i="1"/>
  <c r="P9" i="1" l="1"/>
  <c r="I9" i="1"/>
  <c r="P11" i="1"/>
  <c r="P10" i="1"/>
  <c r="Q10" i="1" s="1"/>
  <c r="R10" i="1" s="1"/>
  <c r="P8" i="1"/>
  <c r="I16" i="1"/>
  <c r="I8" i="1"/>
  <c r="P16" i="1"/>
  <c r="I11" i="1"/>
  <c r="Q16" i="1" l="1"/>
  <c r="R16" i="1" s="1"/>
  <c r="Q9" i="1"/>
  <c r="R9" i="1" s="1"/>
  <c r="Q8" i="1"/>
  <c r="R8" i="1" s="1"/>
  <c r="Q11" i="1"/>
  <c r="R11" i="1" s="1"/>
</calcChain>
</file>

<file path=xl/sharedStrings.xml><?xml version="1.0" encoding="utf-8"?>
<sst xmlns="http://schemas.openxmlformats.org/spreadsheetml/2006/main" count="204" uniqueCount="60">
  <si>
    <t>Caption</t>
  </si>
  <si>
    <t>Music Effect</t>
  </si>
  <si>
    <t>Visual Effect</t>
  </si>
  <si>
    <t>Visual Ensemble</t>
  </si>
  <si>
    <t>Percussion</t>
  </si>
  <si>
    <t>Auxillary</t>
  </si>
  <si>
    <t>Sub Total</t>
  </si>
  <si>
    <t>TOTAL</t>
  </si>
  <si>
    <t>Judge</t>
  </si>
  <si>
    <t>Total</t>
  </si>
  <si>
    <t>School</t>
  </si>
  <si>
    <t>Per</t>
  </si>
  <si>
    <t>Comp</t>
  </si>
  <si>
    <t>Exc</t>
  </si>
  <si>
    <t>Rep</t>
  </si>
  <si>
    <t>Wright City Wildcat Pride Marching Festival</t>
  </si>
  <si>
    <t>Music</t>
  </si>
  <si>
    <t>Martin</t>
  </si>
  <si>
    <t>Visual</t>
  </si>
  <si>
    <t>North Callaway</t>
  </si>
  <si>
    <t>South Callaway</t>
  </si>
  <si>
    <t>Southern Boone</t>
  </si>
  <si>
    <t>Elsberry</t>
  </si>
  <si>
    <t>White</t>
  </si>
  <si>
    <t>Orchard Farm</t>
  </si>
  <si>
    <t>Black</t>
  </si>
  <si>
    <t>Division</t>
  </si>
  <si>
    <t>Blue</t>
  </si>
  <si>
    <t>Hazelwood Central</t>
  </si>
  <si>
    <t>Gold</t>
  </si>
  <si>
    <t>Smith</t>
  </si>
  <si>
    <t>Drum Major</t>
  </si>
  <si>
    <t>Jehle</t>
  </si>
  <si>
    <t>Music Ensemble</t>
  </si>
  <si>
    <t>Tec</t>
  </si>
  <si>
    <t>Mus</t>
  </si>
  <si>
    <t>Tech</t>
  </si>
  <si>
    <t>Cont</t>
  </si>
  <si>
    <t>Scores</t>
  </si>
  <si>
    <t>Category</t>
  </si>
  <si>
    <t>PQ</t>
  </si>
  <si>
    <t>ME</t>
  </si>
  <si>
    <t>Coor</t>
  </si>
  <si>
    <t>Dem</t>
  </si>
  <si>
    <t>Subtotal</t>
  </si>
  <si>
    <t>2014 Parade Recap</t>
  </si>
  <si>
    <t>2014 Parade Captions Recap</t>
  </si>
  <si>
    <t>2014 Indoor Guard Recap</t>
  </si>
  <si>
    <t>2014 Indoor Percussion Recap</t>
  </si>
  <si>
    <t>2014 Field Recap</t>
  </si>
  <si>
    <t>2014 Field Captions Recap</t>
  </si>
  <si>
    <t>Fulton</t>
  </si>
  <si>
    <t xml:space="preserve">Smith </t>
  </si>
  <si>
    <t>Schaedler</t>
  </si>
  <si>
    <t>Knowlton</t>
  </si>
  <si>
    <t>Church</t>
  </si>
  <si>
    <t>Sakowski</t>
  </si>
  <si>
    <t>Warrenton</t>
  </si>
  <si>
    <t>Christian</t>
  </si>
  <si>
    <t>Northwest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</si>
</sst>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26" xfId="0" applyFont="1" applyFill="1" applyBorder="1"/>
    <xf numFmtId="0" fontId="5" fillId="0" borderId="13" xfId="0" applyFont="1" applyBorder="1"/>
    <xf numFmtId="0" fontId="5" fillId="0" borderId="28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29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14" fontId="6" fillId="0" borderId="0" xfId="0" applyNumberFormat="1" applyFont="1" applyAlignment="1">
      <alignment horizontal="center"/>
    </xf>
    <xf numFmtId="14" fontId="1" fillId="0" borderId="0" xfId="0" applyNumberFormat="1" applyFont="1" applyAlignment="1"/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 applyAlignment="1">
      <alignment horizontal="center"/>
    </xf>
    <xf numFmtId="0" fontId="3" fillId="0" borderId="36" xfId="0" applyFont="1" applyFill="1" applyBorder="1"/>
    <xf numFmtId="0" fontId="5" fillId="0" borderId="37" xfId="0" applyFont="1" applyBorder="1"/>
    <xf numFmtId="0" fontId="4" fillId="0" borderId="36" xfId="0" applyFont="1" applyBorder="1"/>
    <xf numFmtId="0" fontId="5" fillId="0" borderId="14" xfId="0" applyFont="1" applyBorder="1"/>
    <xf numFmtId="0" fontId="4" fillId="0" borderId="0" xfId="0" applyFont="1" applyFill="1" applyBorder="1"/>
    <xf numFmtId="0" fontId="3" fillId="0" borderId="19" xfId="0" applyFont="1" applyBorder="1"/>
    <xf numFmtId="0" fontId="4" fillId="0" borderId="36" xfId="0" applyFont="1" applyFill="1" applyBorder="1"/>
    <xf numFmtId="0" fontId="4" fillId="0" borderId="26" xfId="0" applyFont="1" applyFill="1" applyBorder="1"/>
    <xf numFmtId="0" fontId="4" fillId="0" borderId="13" xfId="0" applyFont="1" applyFill="1" applyBorder="1"/>
    <xf numFmtId="0" fontId="4" fillId="0" borderId="28" xfId="0" applyFont="1" applyFill="1" applyBorder="1"/>
    <xf numFmtId="0" fontId="4" fillId="0" borderId="8" xfId="0" applyFont="1" applyFill="1" applyBorder="1"/>
    <xf numFmtId="0" fontId="3" fillId="0" borderId="38" xfId="0" applyFont="1" applyBorder="1"/>
    <xf numFmtId="0" fontId="3" fillId="0" borderId="39" xfId="0" applyFont="1" applyBorder="1"/>
    <xf numFmtId="0" fontId="3" fillId="0" borderId="8" xfId="0" applyFont="1" applyBorder="1"/>
    <xf numFmtId="0" fontId="0" fillId="0" borderId="25" xfId="0" applyBorder="1"/>
    <xf numFmtId="0" fontId="0" fillId="0" borderId="23" xfId="0" applyBorder="1"/>
    <xf numFmtId="0" fontId="0" fillId="0" borderId="27" xfId="0" applyBorder="1"/>
    <xf numFmtId="0" fontId="0" fillId="0" borderId="24" xfId="0" applyBorder="1"/>
    <xf numFmtId="0" fontId="0" fillId="0" borderId="2" xfId="0" applyBorder="1"/>
    <xf numFmtId="0" fontId="0" fillId="0" borderId="33" xfId="0" applyBorder="1"/>
    <xf numFmtId="0" fontId="0" fillId="0" borderId="40" xfId="0" applyBorder="1"/>
    <xf numFmtId="0" fontId="0" fillId="0" borderId="3" xfId="0" applyBorder="1"/>
    <xf numFmtId="0" fontId="0" fillId="0" borderId="36" xfId="0" applyBorder="1"/>
    <xf numFmtId="0" fontId="0" fillId="0" borderId="0" xfId="0" applyBorder="1"/>
    <xf numFmtId="0" fontId="0" fillId="0" borderId="41" xfId="0" applyBorder="1" applyAlignment="1">
      <alignment horizontal="center"/>
    </xf>
    <xf numFmtId="0" fontId="3" fillId="0" borderId="42" xfId="0" applyFont="1" applyBorder="1"/>
    <xf numFmtId="0" fontId="5" fillId="0" borderId="2" xfId="0" applyFont="1" applyBorder="1"/>
    <xf numFmtId="0" fontId="5" fillId="0" borderId="36" xfId="0" applyFont="1" applyBorder="1"/>
    <xf numFmtId="0" fontId="3" fillId="0" borderId="39" xfId="0" applyFont="1" applyBorder="1" applyAlignment="1">
      <alignment horizontal="center"/>
    </xf>
    <xf numFmtId="0" fontId="5" fillId="0" borderId="35" xfId="0" applyFont="1" applyBorder="1"/>
    <xf numFmtId="0" fontId="5" fillId="0" borderId="22" xfId="0" applyFont="1" applyBorder="1"/>
    <xf numFmtId="0" fontId="5" fillId="0" borderId="36" xfId="0" applyFont="1" applyFill="1" applyBorder="1"/>
    <xf numFmtId="0" fontId="5" fillId="0" borderId="0" xfId="0" applyFont="1" applyFill="1" applyBorder="1"/>
    <xf numFmtId="0" fontId="4" fillId="0" borderId="27" xfId="0" applyFont="1" applyFill="1" applyBorder="1"/>
    <xf numFmtId="0" fontId="4" fillId="0" borderId="23" xfId="0" applyFont="1" applyFill="1" applyBorder="1"/>
    <xf numFmtId="0" fontId="4" fillId="2" borderId="36" xfId="0" applyFont="1" applyFill="1" applyBorder="1"/>
    <xf numFmtId="0" fontId="4" fillId="2" borderId="26" xfId="0" applyFont="1" applyFill="1" applyBorder="1"/>
    <xf numFmtId="0" fontId="4" fillId="2" borderId="0" xfId="0" applyFont="1" applyFill="1" applyBorder="1"/>
    <xf numFmtId="0" fontId="5" fillId="0" borderId="14" xfId="0" applyFont="1" applyFill="1" applyBorder="1"/>
    <xf numFmtId="0" fontId="5" fillId="0" borderId="22" xfId="0" applyFont="1" applyFill="1" applyBorder="1"/>
    <xf numFmtId="0" fontId="5" fillId="2" borderId="36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0" fontId="5" fillId="2" borderId="22" xfId="0" applyFont="1" applyFill="1" applyBorder="1"/>
    <xf numFmtId="0" fontId="5" fillId="0" borderId="27" xfId="0" applyFont="1" applyBorder="1"/>
    <xf numFmtId="0" fontId="5" fillId="0" borderId="24" xfId="0" applyFont="1" applyBorder="1"/>
    <xf numFmtId="0" fontId="5" fillId="0" borderId="19" xfId="0" applyFont="1" applyBorder="1"/>
    <xf numFmtId="0" fontId="5" fillId="0" borderId="39" xfId="0" applyFont="1" applyBorder="1"/>
    <xf numFmtId="0" fontId="0" fillId="0" borderId="24" xfId="0" applyFill="1" applyBorder="1"/>
    <xf numFmtId="0" fontId="5" fillId="0" borderId="8" xfId="0" applyFont="1" applyFill="1" applyBorder="1"/>
    <xf numFmtId="0" fontId="0" fillId="0" borderId="43" xfId="0" applyBorder="1"/>
    <xf numFmtId="0" fontId="0" fillId="0" borderId="32" xfId="0" applyBorder="1"/>
    <xf numFmtId="0" fontId="3" fillId="0" borderId="25" xfId="0" applyFont="1" applyBorder="1"/>
    <xf numFmtId="0" fontId="3" fillId="0" borderId="43" xfId="0" applyFont="1" applyBorder="1"/>
    <xf numFmtId="0" fontId="4" fillId="2" borderId="13" xfId="0" applyFont="1" applyFill="1" applyBorder="1"/>
    <xf numFmtId="0" fontId="4" fillId="2" borderId="28" xfId="0" applyFont="1" applyFill="1" applyBorder="1"/>
    <xf numFmtId="0" fontId="4" fillId="2" borderId="8" xfId="0" applyFont="1" applyFill="1" applyBorder="1"/>
    <xf numFmtId="0" fontId="4" fillId="0" borderId="24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5" xfId="0" applyFont="1" applyFill="1" applyBorder="1"/>
    <xf numFmtId="0" fontId="5" fillId="0" borderId="21" xfId="0" applyFont="1" applyFill="1" applyBorder="1"/>
    <xf numFmtId="0" fontId="5" fillId="0" borderId="45" xfId="0" applyFont="1" applyFill="1" applyBorder="1"/>
    <xf numFmtId="0" fontId="5" fillId="0" borderId="46" xfId="0" applyFont="1" applyFill="1" applyBorder="1"/>
    <xf numFmtId="0" fontId="5" fillId="0" borderId="48" xfId="0" applyFont="1" applyFill="1" applyBorder="1"/>
    <xf numFmtId="0" fontId="5" fillId="0" borderId="49" xfId="0" applyFont="1" applyBorder="1"/>
    <xf numFmtId="0" fontId="5" fillId="0" borderId="50" xfId="0" applyFont="1" applyBorder="1"/>
    <xf numFmtId="0" fontId="5" fillId="0" borderId="50" xfId="0" applyFont="1" applyFill="1" applyBorder="1"/>
    <xf numFmtId="0" fontId="3" fillId="0" borderId="45" xfId="0" applyFont="1" applyBorder="1"/>
    <xf numFmtId="0" fontId="3" fillId="0" borderId="51" xfId="0" applyFont="1" applyBorder="1"/>
    <xf numFmtId="0" fontId="5" fillId="0" borderId="37" xfId="0" applyFont="1" applyFill="1" applyBorder="1"/>
    <xf numFmtId="0" fontId="3" fillId="2" borderId="26" xfId="0" applyFont="1" applyFill="1" applyBorder="1"/>
    <xf numFmtId="0" fontId="5" fillId="2" borderId="13" xfId="0" applyFont="1" applyFill="1" applyBorder="1"/>
    <xf numFmtId="0" fontId="5" fillId="2" borderId="28" xfId="0" applyFont="1" applyFill="1" applyBorder="1"/>
    <xf numFmtId="0" fontId="5" fillId="2" borderId="8" xfId="0" applyFont="1" applyFill="1" applyBorder="1"/>
    <xf numFmtId="0" fontId="5" fillId="2" borderId="50" xfId="0" applyFont="1" applyFill="1" applyBorder="1"/>
    <xf numFmtId="0" fontId="3" fillId="2" borderId="36" xfId="0" applyFont="1" applyFill="1" applyBorder="1"/>
    <xf numFmtId="0" fontId="5" fillId="2" borderId="21" xfId="0" applyFont="1" applyFill="1" applyBorder="1"/>
    <xf numFmtId="0" fontId="5" fillId="2" borderId="45" xfId="0" applyFont="1" applyFill="1" applyBorder="1"/>
    <xf numFmtId="0" fontId="5" fillId="2" borderId="46" xfId="0" applyFont="1" applyFill="1" applyBorder="1"/>
    <xf numFmtId="0" fontId="5" fillId="2" borderId="48" xfId="0" applyFont="1" applyFill="1" applyBorder="1"/>
    <xf numFmtId="0" fontId="5" fillId="2" borderId="37" xfId="0" applyFont="1" applyFill="1" applyBorder="1"/>
    <xf numFmtId="0" fontId="3" fillId="2" borderId="27" xfId="0" applyFont="1" applyFill="1" applyBorder="1"/>
    <xf numFmtId="0" fontId="4" fillId="2" borderId="23" xfId="0" applyFont="1" applyFill="1" applyBorder="1"/>
    <xf numFmtId="0" fontId="5" fillId="2" borderId="27" xfId="0" applyFont="1" applyFill="1" applyBorder="1"/>
    <xf numFmtId="0" fontId="5" fillId="2" borderId="24" xfId="0" applyFont="1" applyFill="1" applyBorder="1"/>
    <xf numFmtId="0" fontId="5" fillId="2" borderId="44" xfId="0" applyFont="1" applyFill="1" applyBorder="1"/>
    <xf numFmtId="0" fontId="5" fillId="2" borderId="39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0" fontId="5" fillId="2" borderId="47" xfId="0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G25" sqref="G25"/>
    </sheetView>
  </sheetViews>
  <sheetFormatPr defaultRowHeight="15" x14ac:dyDescent="0.25"/>
  <cols>
    <col min="1" max="1" width="16.5703125" bestFit="1" customWidth="1"/>
    <col min="2" max="2" width="7.28515625" customWidth="1"/>
    <col min="3" max="15" width="5.7109375" customWidth="1"/>
    <col min="16" max="16" width="6.140625" customWidth="1"/>
  </cols>
  <sheetData>
    <row r="1" spans="1:18" ht="23.25" x14ac:dyDescent="0.35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3.25" x14ac:dyDescent="0.35">
      <c r="A2" s="139" t="s">
        <v>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2" t="s">
        <v>0</v>
      </c>
      <c r="B5" s="53"/>
      <c r="C5" s="140" t="s">
        <v>1</v>
      </c>
      <c r="D5" s="141"/>
      <c r="E5" s="142"/>
      <c r="F5" s="143" t="s">
        <v>33</v>
      </c>
      <c r="G5" s="141"/>
      <c r="H5" s="142"/>
      <c r="I5" s="3" t="s">
        <v>16</v>
      </c>
      <c r="J5" s="143" t="s">
        <v>2</v>
      </c>
      <c r="K5" s="141"/>
      <c r="L5" s="142"/>
      <c r="M5" s="143" t="s">
        <v>3</v>
      </c>
      <c r="N5" s="141"/>
      <c r="O5" s="142"/>
      <c r="P5" s="13" t="s">
        <v>18</v>
      </c>
      <c r="Q5" s="4" t="s">
        <v>6</v>
      </c>
      <c r="R5" s="5" t="s">
        <v>7</v>
      </c>
    </row>
    <row r="6" spans="1:18" x14ac:dyDescent="0.25">
      <c r="A6" s="55" t="s">
        <v>8</v>
      </c>
      <c r="B6" s="17"/>
      <c r="C6" s="134" t="s">
        <v>54</v>
      </c>
      <c r="D6" s="135"/>
      <c r="E6" s="136"/>
      <c r="F6" s="137" t="s">
        <v>55</v>
      </c>
      <c r="G6" s="135"/>
      <c r="H6" s="136"/>
      <c r="I6" s="6" t="s">
        <v>9</v>
      </c>
      <c r="J6" s="137" t="s">
        <v>17</v>
      </c>
      <c r="K6" s="135"/>
      <c r="L6" s="136"/>
      <c r="M6" s="137" t="s">
        <v>56</v>
      </c>
      <c r="N6" s="135"/>
      <c r="O6" s="136"/>
      <c r="P6" s="14" t="s">
        <v>9</v>
      </c>
      <c r="Q6" s="7"/>
      <c r="R6" s="8"/>
    </row>
    <row r="7" spans="1:18" ht="15.75" thickBot="1" x14ac:dyDescent="0.3">
      <c r="A7" s="18" t="s">
        <v>10</v>
      </c>
      <c r="B7" s="54" t="s">
        <v>26</v>
      </c>
      <c r="C7" s="10" t="s">
        <v>14</v>
      </c>
      <c r="D7" s="11" t="s">
        <v>11</v>
      </c>
      <c r="E7" s="11" t="s">
        <v>9</v>
      </c>
      <c r="F7" s="10" t="s">
        <v>34</v>
      </c>
      <c r="G7" s="11" t="s">
        <v>35</v>
      </c>
      <c r="H7" s="11" t="s">
        <v>9</v>
      </c>
      <c r="I7" s="11"/>
      <c r="J7" s="10" t="s">
        <v>14</v>
      </c>
      <c r="K7" s="11" t="s">
        <v>11</v>
      </c>
      <c r="L7" s="11" t="s">
        <v>9</v>
      </c>
      <c r="M7" s="10" t="s">
        <v>12</v>
      </c>
      <c r="N7" s="12" t="s">
        <v>13</v>
      </c>
      <c r="O7" s="11" t="s">
        <v>9</v>
      </c>
      <c r="P7" s="11"/>
      <c r="Q7" s="12"/>
      <c r="R7" s="47"/>
    </row>
    <row r="8" spans="1:18" x14ac:dyDescent="0.25">
      <c r="A8" s="42" t="s">
        <v>20</v>
      </c>
      <c r="B8" s="24" t="s">
        <v>27</v>
      </c>
      <c r="C8" s="46">
        <v>50</v>
      </c>
      <c r="D8" s="46">
        <v>48</v>
      </c>
      <c r="E8" s="50">
        <f t="shared" ref="E8:E13" si="0">C8+D8</f>
        <v>98</v>
      </c>
      <c r="F8" s="46">
        <v>45</v>
      </c>
      <c r="G8" s="46">
        <v>42</v>
      </c>
      <c r="H8" s="51">
        <f t="shared" ref="H8:H13" si="1">F8+G8</f>
        <v>87</v>
      </c>
      <c r="I8" s="52">
        <f t="shared" ref="I8:I13" si="2">E8+H8</f>
        <v>185</v>
      </c>
      <c r="J8" s="46">
        <v>49</v>
      </c>
      <c r="K8" s="46">
        <v>47</v>
      </c>
      <c r="L8" s="50">
        <f t="shared" ref="L8:L13" si="3">J8+K8</f>
        <v>96</v>
      </c>
      <c r="M8" s="46">
        <v>62</v>
      </c>
      <c r="N8" s="46">
        <v>62</v>
      </c>
      <c r="O8" s="51">
        <f t="shared" ref="O8:O13" si="4">M8+N8</f>
        <v>124</v>
      </c>
      <c r="P8" s="52">
        <f t="shared" ref="P8:P13" si="5">L8+O8</f>
        <v>220</v>
      </c>
      <c r="Q8" s="51">
        <f t="shared" ref="Q8:Q13" si="6">(I8*0.6)+(P8*0.4)</f>
        <v>199</v>
      </c>
      <c r="R8" s="52">
        <f t="shared" ref="R8:R13" si="7">Q8/4</f>
        <v>49.75</v>
      </c>
    </row>
    <row r="9" spans="1:18" x14ac:dyDescent="0.25">
      <c r="A9" s="48" t="s">
        <v>22</v>
      </c>
      <c r="B9" s="49" t="s">
        <v>27</v>
      </c>
      <c r="C9" s="46">
        <v>64</v>
      </c>
      <c r="D9" s="46">
        <v>63</v>
      </c>
      <c r="E9" s="50">
        <f t="shared" si="0"/>
        <v>127</v>
      </c>
      <c r="F9" s="46">
        <v>50</v>
      </c>
      <c r="G9" s="46">
        <v>48</v>
      </c>
      <c r="H9" s="51">
        <f t="shared" si="1"/>
        <v>98</v>
      </c>
      <c r="I9" s="52">
        <f t="shared" si="2"/>
        <v>225</v>
      </c>
      <c r="J9" s="46">
        <v>68</v>
      </c>
      <c r="K9" s="46">
        <v>65</v>
      </c>
      <c r="L9" s="50">
        <f t="shared" si="3"/>
        <v>133</v>
      </c>
      <c r="M9" s="46">
        <v>60</v>
      </c>
      <c r="N9" s="46">
        <v>60</v>
      </c>
      <c r="O9" s="51">
        <f t="shared" si="4"/>
        <v>120</v>
      </c>
      <c r="P9" s="52">
        <f t="shared" si="5"/>
        <v>253</v>
      </c>
      <c r="Q9" s="51">
        <f t="shared" si="6"/>
        <v>236.2</v>
      </c>
      <c r="R9" s="52">
        <f t="shared" si="7"/>
        <v>59.05</v>
      </c>
    </row>
    <row r="10" spans="1:18" x14ac:dyDescent="0.25">
      <c r="A10" s="48" t="s">
        <v>21</v>
      </c>
      <c r="B10" s="49" t="s">
        <v>27</v>
      </c>
      <c r="C10" s="46">
        <v>47</v>
      </c>
      <c r="D10" s="46">
        <v>47</v>
      </c>
      <c r="E10" s="50">
        <f t="shared" si="0"/>
        <v>94</v>
      </c>
      <c r="F10" s="46">
        <v>42</v>
      </c>
      <c r="G10" s="46">
        <v>40</v>
      </c>
      <c r="H10" s="51">
        <f t="shared" si="1"/>
        <v>82</v>
      </c>
      <c r="I10" s="52">
        <f t="shared" si="2"/>
        <v>176</v>
      </c>
      <c r="J10" s="46">
        <v>46</v>
      </c>
      <c r="K10" s="46">
        <v>45</v>
      </c>
      <c r="L10" s="50">
        <f t="shared" si="3"/>
        <v>91</v>
      </c>
      <c r="M10" s="46">
        <v>64</v>
      </c>
      <c r="N10" s="46">
        <v>63</v>
      </c>
      <c r="O10" s="51">
        <f t="shared" si="4"/>
        <v>127</v>
      </c>
      <c r="P10" s="52">
        <f t="shared" si="5"/>
        <v>218</v>
      </c>
      <c r="Q10" s="51">
        <f t="shared" si="6"/>
        <v>192.8</v>
      </c>
      <c r="R10" s="52">
        <f t="shared" si="7"/>
        <v>48.2</v>
      </c>
    </row>
    <row r="11" spans="1:18" x14ac:dyDescent="0.25">
      <c r="A11" s="48" t="s">
        <v>19</v>
      </c>
      <c r="B11" s="49" t="s">
        <v>27</v>
      </c>
      <c r="C11" s="46">
        <v>44</v>
      </c>
      <c r="D11" s="46">
        <v>44</v>
      </c>
      <c r="E11" s="50">
        <f t="shared" si="0"/>
        <v>88</v>
      </c>
      <c r="F11" s="46">
        <v>44</v>
      </c>
      <c r="G11" s="46">
        <v>41</v>
      </c>
      <c r="H11" s="51">
        <f t="shared" si="1"/>
        <v>85</v>
      </c>
      <c r="I11" s="52">
        <f t="shared" si="2"/>
        <v>173</v>
      </c>
      <c r="J11" s="46">
        <v>45</v>
      </c>
      <c r="K11" s="46">
        <v>42</v>
      </c>
      <c r="L11" s="50">
        <f t="shared" si="3"/>
        <v>87</v>
      </c>
      <c r="M11" s="46">
        <v>59</v>
      </c>
      <c r="N11" s="46">
        <v>57</v>
      </c>
      <c r="O11" s="51">
        <f t="shared" si="4"/>
        <v>116</v>
      </c>
      <c r="P11" s="52">
        <f t="shared" si="5"/>
        <v>203</v>
      </c>
      <c r="Q11" s="51">
        <f t="shared" si="6"/>
        <v>185</v>
      </c>
      <c r="R11" s="52">
        <f t="shared" si="7"/>
        <v>46.25</v>
      </c>
    </row>
    <row r="12" spans="1:18" x14ac:dyDescent="0.25">
      <c r="A12" s="77" t="s">
        <v>51</v>
      </c>
      <c r="B12" s="78" t="s">
        <v>23</v>
      </c>
      <c r="C12" s="79">
        <v>74</v>
      </c>
      <c r="D12" s="79">
        <v>73</v>
      </c>
      <c r="E12" s="96">
        <f t="shared" si="0"/>
        <v>147</v>
      </c>
      <c r="F12" s="79">
        <v>52</v>
      </c>
      <c r="G12" s="79">
        <v>49</v>
      </c>
      <c r="H12" s="97">
        <f t="shared" si="1"/>
        <v>101</v>
      </c>
      <c r="I12" s="98">
        <f t="shared" si="2"/>
        <v>248</v>
      </c>
      <c r="J12" s="79">
        <v>72</v>
      </c>
      <c r="K12" s="79">
        <v>71</v>
      </c>
      <c r="L12" s="96">
        <f t="shared" si="3"/>
        <v>143</v>
      </c>
      <c r="M12" s="79">
        <v>70</v>
      </c>
      <c r="N12" s="79">
        <v>70</v>
      </c>
      <c r="O12" s="97">
        <f t="shared" si="4"/>
        <v>140</v>
      </c>
      <c r="P12" s="98">
        <f t="shared" si="5"/>
        <v>283</v>
      </c>
      <c r="Q12" s="97">
        <f t="shared" si="6"/>
        <v>262</v>
      </c>
      <c r="R12" s="98">
        <f t="shared" si="7"/>
        <v>65.5</v>
      </c>
    </row>
    <row r="13" spans="1:18" ht="15.75" thickBot="1" x14ac:dyDescent="0.3">
      <c r="A13" s="75" t="s">
        <v>28</v>
      </c>
      <c r="B13" s="76" t="s">
        <v>29</v>
      </c>
      <c r="C13" s="99">
        <v>71</v>
      </c>
      <c r="D13" s="99">
        <v>70</v>
      </c>
      <c r="E13" s="100">
        <f t="shared" si="0"/>
        <v>141</v>
      </c>
      <c r="F13" s="99">
        <v>62</v>
      </c>
      <c r="G13" s="99">
        <v>58</v>
      </c>
      <c r="H13" s="101">
        <f t="shared" si="1"/>
        <v>120</v>
      </c>
      <c r="I13" s="102">
        <f t="shared" si="2"/>
        <v>261</v>
      </c>
      <c r="J13" s="99">
        <v>77</v>
      </c>
      <c r="K13" s="99">
        <v>75</v>
      </c>
      <c r="L13" s="100">
        <f t="shared" si="3"/>
        <v>152</v>
      </c>
      <c r="M13" s="99">
        <v>69</v>
      </c>
      <c r="N13" s="99">
        <v>69</v>
      </c>
      <c r="O13" s="101">
        <f t="shared" si="4"/>
        <v>138</v>
      </c>
      <c r="P13" s="102">
        <f t="shared" si="5"/>
        <v>290</v>
      </c>
      <c r="Q13" s="101">
        <f t="shared" si="6"/>
        <v>272.60000000000002</v>
      </c>
      <c r="R13" s="102">
        <f t="shared" si="7"/>
        <v>68.150000000000006</v>
      </c>
    </row>
  </sheetData>
  <mergeCells count="10">
    <mergeCell ref="C6:E6"/>
    <mergeCell ref="F6:H6"/>
    <mergeCell ref="J6:L6"/>
    <mergeCell ref="M6:O6"/>
    <mergeCell ref="A1:R1"/>
    <mergeCell ref="A2:R2"/>
    <mergeCell ref="C5:E5"/>
    <mergeCell ref="F5:H5"/>
    <mergeCell ref="J5:L5"/>
    <mergeCell ref="M5:O5"/>
  </mergeCells>
  <conditionalFormatting sqref="D3:E4 G7:H7 C3:C7 N7:P7 K4:L7 D7:E7 F4:J4 A4:B7 M4:R4 R5:R7">
    <cfRule type="cellIs" dxfId="8" priority="2" stopIfTrue="1" operator="equal">
      <formula>0</formula>
    </cfRule>
  </conditionalFormatting>
  <conditionalFormatting sqref="A8:B8">
    <cfRule type="cellIs" dxfId="7" priority="1" stopIfTrue="1" operator="equal">
      <formula>0</formula>
    </cfRule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I11" sqref="I11"/>
    </sheetView>
  </sheetViews>
  <sheetFormatPr defaultRowHeight="15" x14ac:dyDescent="0.25"/>
  <cols>
    <col min="1" max="1" width="16.5703125" bestFit="1" customWidth="1"/>
    <col min="3" max="8" width="7.28515625" customWidth="1"/>
    <col min="9" max="9" width="10.7109375" customWidth="1"/>
    <col min="11" max="16" width="7.28515625" customWidth="1"/>
    <col min="17" max="17" width="10.7109375" customWidth="1"/>
  </cols>
  <sheetData>
    <row r="1" spans="1:17" ht="23.25" x14ac:dyDescent="0.35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36"/>
      <c r="K1" s="36"/>
      <c r="L1" s="36"/>
      <c r="M1" s="36"/>
      <c r="N1" s="36"/>
      <c r="O1" s="36"/>
      <c r="P1" s="36"/>
      <c r="Q1" s="36"/>
    </row>
    <row r="2" spans="1:17" ht="23.25" x14ac:dyDescent="0.3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38"/>
      <c r="K2" s="38"/>
      <c r="L2" s="38"/>
      <c r="M2" s="38"/>
      <c r="N2" s="38"/>
      <c r="O2" s="38"/>
      <c r="P2" s="38"/>
      <c r="Q2" s="38"/>
    </row>
    <row r="3" spans="1:17" ht="24" thickBot="1" x14ac:dyDescent="0.4">
      <c r="C3" s="35"/>
      <c r="D3" s="35"/>
      <c r="E3" s="35"/>
      <c r="F3" s="35"/>
      <c r="G3" s="35"/>
      <c r="H3" s="35"/>
      <c r="I3" s="35"/>
      <c r="J3" s="35"/>
    </row>
    <row r="4" spans="1:17" ht="15.75" thickBot="1" x14ac:dyDescent="0.3">
      <c r="A4" s="145" t="s">
        <v>38</v>
      </c>
      <c r="B4" s="146"/>
      <c r="C4" s="146"/>
      <c r="D4" s="146"/>
      <c r="E4" s="146"/>
      <c r="F4" s="146"/>
      <c r="G4" s="146"/>
      <c r="H4" s="146"/>
      <c r="I4" s="147"/>
    </row>
    <row r="5" spans="1:17" x14ac:dyDescent="0.25">
      <c r="A5" s="2" t="s">
        <v>0</v>
      </c>
      <c r="B5" s="2"/>
      <c r="C5" s="140" t="s">
        <v>4</v>
      </c>
      <c r="D5" s="141"/>
      <c r="E5" s="148"/>
      <c r="F5" s="140" t="s">
        <v>5</v>
      </c>
      <c r="G5" s="141"/>
      <c r="H5" s="148"/>
      <c r="I5" s="39" t="s">
        <v>31</v>
      </c>
    </row>
    <row r="6" spans="1:17" x14ac:dyDescent="0.25">
      <c r="A6" s="40" t="s">
        <v>8</v>
      </c>
      <c r="B6" s="17"/>
      <c r="C6" s="134" t="s">
        <v>53</v>
      </c>
      <c r="D6" s="135"/>
      <c r="E6" s="144"/>
      <c r="F6" s="134" t="s">
        <v>30</v>
      </c>
      <c r="G6" s="135"/>
      <c r="H6" s="144"/>
      <c r="I6" s="41" t="s">
        <v>32</v>
      </c>
    </row>
    <row r="7" spans="1:17" ht="15.75" thickBot="1" x14ac:dyDescent="0.3">
      <c r="A7" s="18" t="s">
        <v>10</v>
      </c>
      <c r="B7" s="9" t="s">
        <v>26</v>
      </c>
      <c r="C7" s="67" t="s">
        <v>36</v>
      </c>
      <c r="D7" s="11" t="s">
        <v>35</v>
      </c>
      <c r="E7" s="47" t="s">
        <v>9</v>
      </c>
      <c r="F7" s="67" t="s">
        <v>37</v>
      </c>
      <c r="G7" s="11" t="s">
        <v>13</v>
      </c>
      <c r="H7" s="47" t="s">
        <v>9</v>
      </c>
      <c r="I7" s="70" t="s">
        <v>9</v>
      </c>
    </row>
    <row r="8" spans="1:17" x14ac:dyDescent="0.25">
      <c r="A8" s="42" t="s">
        <v>20</v>
      </c>
      <c r="B8" s="24" t="s">
        <v>27</v>
      </c>
      <c r="C8" s="68">
        <v>53</v>
      </c>
      <c r="D8" s="21">
        <v>51</v>
      </c>
      <c r="E8" s="43">
        <f t="shared" ref="E8:E13" si="0">C8+D8</f>
        <v>104</v>
      </c>
      <c r="F8" s="69">
        <v>37</v>
      </c>
      <c r="G8" s="21">
        <v>34</v>
      </c>
      <c r="H8" s="43">
        <f t="shared" ref="H8:H13" si="1">F8+G8</f>
        <v>71</v>
      </c>
      <c r="I8" s="71">
        <v>64</v>
      </c>
    </row>
    <row r="9" spans="1:17" x14ac:dyDescent="0.25">
      <c r="A9" s="48" t="s">
        <v>22</v>
      </c>
      <c r="B9" s="49" t="s">
        <v>27</v>
      </c>
      <c r="C9" s="69">
        <v>57</v>
      </c>
      <c r="D9" s="21">
        <v>60</v>
      </c>
      <c r="E9" s="45">
        <f t="shared" si="0"/>
        <v>117</v>
      </c>
      <c r="F9" s="69">
        <v>58</v>
      </c>
      <c r="G9" s="21">
        <v>53</v>
      </c>
      <c r="H9" s="45">
        <f t="shared" si="1"/>
        <v>111</v>
      </c>
      <c r="I9" s="72">
        <v>50</v>
      </c>
    </row>
    <row r="10" spans="1:17" x14ac:dyDescent="0.25">
      <c r="A10" s="48" t="s">
        <v>21</v>
      </c>
      <c r="B10" s="49" t="s">
        <v>27</v>
      </c>
      <c r="C10" s="69">
        <v>54</v>
      </c>
      <c r="D10" s="21">
        <v>53</v>
      </c>
      <c r="E10" s="45">
        <f t="shared" si="0"/>
        <v>107</v>
      </c>
      <c r="F10" s="69">
        <v>40</v>
      </c>
      <c r="G10" s="21">
        <v>37</v>
      </c>
      <c r="H10" s="45">
        <f t="shared" si="1"/>
        <v>77</v>
      </c>
      <c r="I10" s="72">
        <v>48</v>
      </c>
    </row>
    <row r="11" spans="1:17" x14ac:dyDescent="0.25">
      <c r="A11" s="48" t="s">
        <v>19</v>
      </c>
      <c r="B11" s="49" t="s">
        <v>27</v>
      </c>
      <c r="C11" s="73">
        <v>50</v>
      </c>
      <c r="D11" s="74">
        <v>50</v>
      </c>
      <c r="E11" s="80">
        <f t="shared" si="0"/>
        <v>100</v>
      </c>
      <c r="F11" s="73">
        <v>38</v>
      </c>
      <c r="G11" s="74">
        <v>32</v>
      </c>
      <c r="H11" s="80">
        <f t="shared" si="1"/>
        <v>70</v>
      </c>
      <c r="I11" s="81">
        <v>44</v>
      </c>
    </row>
    <row r="12" spans="1:17" x14ac:dyDescent="0.25">
      <c r="A12" s="77" t="s">
        <v>51</v>
      </c>
      <c r="B12" s="78" t="s">
        <v>23</v>
      </c>
      <c r="C12" s="82">
        <v>58</v>
      </c>
      <c r="D12" s="83">
        <v>61</v>
      </c>
      <c r="E12" s="84">
        <f t="shared" si="0"/>
        <v>119</v>
      </c>
      <c r="F12" s="82">
        <v>60</v>
      </c>
      <c r="G12" s="83">
        <v>55</v>
      </c>
      <c r="H12" s="84">
        <f t="shared" si="1"/>
        <v>115</v>
      </c>
      <c r="I12" s="85">
        <v>80</v>
      </c>
    </row>
    <row r="13" spans="1:17" ht="15.75" thickBot="1" x14ac:dyDescent="0.3">
      <c r="A13" s="75" t="s">
        <v>28</v>
      </c>
      <c r="B13" s="76" t="s">
        <v>29</v>
      </c>
      <c r="C13" s="86">
        <v>62</v>
      </c>
      <c r="D13" s="87">
        <v>65</v>
      </c>
      <c r="E13" s="88">
        <f t="shared" si="0"/>
        <v>127</v>
      </c>
      <c r="F13" s="86">
        <v>61</v>
      </c>
      <c r="G13" s="87">
        <v>57</v>
      </c>
      <c r="H13" s="88">
        <f t="shared" si="1"/>
        <v>118</v>
      </c>
      <c r="I13" s="89">
        <v>84</v>
      </c>
    </row>
  </sheetData>
  <mergeCells count="7">
    <mergeCell ref="C6:E6"/>
    <mergeCell ref="F6:H6"/>
    <mergeCell ref="A4:I4"/>
    <mergeCell ref="A1:I1"/>
    <mergeCell ref="A2:I2"/>
    <mergeCell ref="C5:E5"/>
    <mergeCell ref="F5:H5"/>
  </mergeCells>
  <conditionalFormatting sqref="D7:E7">
    <cfRule type="cellIs" dxfId="6" priority="12" stopIfTrue="1" operator="equal">
      <formula>0</formula>
    </cfRule>
  </conditionalFormatting>
  <conditionalFormatting sqref="A5:B7">
    <cfRule type="cellIs" dxfId="5" priority="10" stopIfTrue="1" operator="equal">
      <formula>0</formula>
    </cfRule>
  </conditionalFormatting>
  <conditionalFormatting sqref="A8:B8">
    <cfRule type="cellIs" dxfId="4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D27" sqref="D27"/>
    </sheetView>
  </sheetViews>
  <sheetFormatPr defaultRowHeight="15" x14ac:dyDescent="0.25"/>
  <cols>
    <col min="1" max="1" width="15.42578125" bestFit="1" customWidth="1"/>
  </cols>
  <sheetData>
    <row r="1" spans="1:13" ht="23.25" x14ac:dyDescent="0.35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3.25" x14ac:dyDescent="0.35">
      <c r="A2" s="139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 thickBot="1" x14ac:dyDescent="0.3"/>
    <row r="4" spans="1:13" ht="15.75" thickBot="1" x14ac:dyDescent="0.3">
      <c r="A4" s="56" t="s">
        <v>8</v>
      </c>
      <c r="B4" s="145" t="s">
        <v>17</v>
      </c>
      <c r="C4" s="146"/>
      <c r="D4" s="146"/>
      <c r="E4" s="146"/>
      <c r="F4" s="147"/>
      <c r="G4" s="145" t="s">
        <v>52</v>
      </c>
      <c r="H4" s="146"/>
      <c r="I4" s="146"/>
      <c r="J4" s="146"/>
      <c r="K4" s="147"/>
      <c r="L4" s="60"/>
      <c r="M4" s="61"/>
    </row>
    <row r="5" spans="1:13" ht="15.75" thickBot="1" x14ac:dyDescent="0.3">
      <c r="A5" s="57" t="s">
        <v>39</v>
      </c>
      <c r="B5" s="64" t="s">
        <v>40</v>
      </c>
      <c r="C5" s="65" t="s">
        <v>41</v>
      </c>
      <c r="D5" s="65" t="s">
        <v>42</v>
      </c>
      <c r="E5" s="65" t="s">
        <v>43</v>
      </c>
      <c r="F5" s="66" t="s">
        <v>9</v>
      </c>
      <c r="G5" s="64" t="s">
        <v>40</v>
      </c>
      <c r="H5" s="65" t="s">
        <v>41</v>
      </c>
      <c r="I5" s="65" t="s">
        <v>42</v>
      </c>
      <c r="J5" s="65" t="s">
        <v>43</v>
      </c>
      <c r="K5" s="66" t="s">
        <v>9</v>
      </c>
      <c r="L5" s="92" t="s">
        <v>44</v>
      </c>
      <c r="M5" s="93" t="s">
        <v>7</v>
      </c>
    </row>
    <row r="6" spans="1:13" x14ac:dyDescent="0.25">
      <c r="A6" s="60" t="s">
        <v>21</v>
      </c>
      <c r="B6" s="60">
        <v>15</v>
      </c>
      <c r="C6" s="63">
        <v>13</v>
      </c>
      <c r="D6" s="63">
        <v>12</v>
      </c>
      <c r="E6" s="63">
        <v>5</v>
      </c>
      <c r="F6" s="56">
        <f>B6+C6+D6+E6</f>
        <v>45</v>
      </c>
      <c r="G6" s="63">
        <v>14</v>
      </c>
      <c r="H6" s="63">
        <v>12</v>
      </c>
      <c r="I6" s="63">
        <v>10</v>
      </c>
      <c r="J6" s="63">
        <v>8</v>
      </c>
      <c r="K6" s="56">
        <f>G6+H6+I6+J6</f>
        <v>44</v>
      </c>
      <c r="L6" s="63">
        <f>F6+K6</f>
        <v>89</v>
      </c>
      <c r="M6" s="56">
        <f>L6/2</f>
        <v>44.5</v>
      </c>
    </row>
    <row r="7" spans="1:13" ht="15.75" thickBot="1" x14ac:dyDescent="0.3">
      <c r="A7" s="58" t="s">
        <v>51</v>
      </c>
      <c r="B7" s="58">
        <v>20</v>
      </c>
      <c r="C7" s="59">
        <v>16</v>
      </c>
      <c r="D7" s="59">
        <v>19</v>
      </c>
      <c r="E7" s="90">
        <v>8</v>
      </c>
      <c r="F7" s="57">
        <f t="shared" ref="F7" si="0">B7+C7+D7+E7</f>
        <v>63</v>
      </c>
      <c r="G7" s="90">
        <v>20</v>
      </c>
      <c r="H7" s="90">
        <v>15</v>
      </c>
      <c r="I7" s="90">
        <v>12</v>
      </c>
      <c r="J7" s="90">
        <v>8</v>
      </c>
      <c r="K7" s="57">
        <f t="shared" ref="K7" si="1">G7+H7+I7+J7</f>
        <v>55</v>
      </c>
      <c r="L7" s="59">
        <f>F7+K7</f>
        <v>118</v>
      </c>
      <c r="M7" s="57">
        <f>L7/2</f>
        <v>59</v>
      </c>
    </row>
  </sheetData>
  <mergeCells count="4">
    <mergeCell ref="A1:M1"/>
    <mergeCell ref="A2:M2"/>
    <mergeCell ref="B4:F4"/>
    <mergeCell ref="G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A6" sqref="A6"/>
    </sheetView>
  </sheetViews>
  <sheetFormatPr defaultRowHeight="15" x14ac:dyDescent="0.25"/>
  <cols>
    <col min="1" max="1" width="15.42578125" bestFit="1" customWidth="1"/>
    <col min="2" max="5" width="5.7109375" customWidth="1"/>
    <col min="6" max="6" width="7.7109375" customWidth="1"/>
    <col min="7" max="10" width="5.7109375" customWidth="1"/>
    <col min="11" max="11" width="7.7109375" customWidth="1"/>
  </cols>
  <sheetData>
    <row r="1" spans="1:18" ht="23.25" x14ac:dyDescent="0.35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36"/>
      <c r="O1" s="36"/>
      <c r="P1" s="36"/>
      <c r="Q1" s="36"/>
      <c r="R1" s="36"/>
    </row>
    <row r="2" spans="1:18" ht="23.25" x14ac:dyDescent="0.35">
      <c r="A2" s="139" t="s">
        <v>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38"/>
      <c r="O2" s="38"/>
      <c r="P2" s="38"/>
      <c r="Q2" s="38"/>
      <c r="R2" s="38"/>
    </row>
    <row r="3" spans="1:18" ht="15.75" thickBot="1" x14ac:dyDescent="0.3"/>
    <row r="4" spans="1:18" ht="15.75" thickBot="1" x14ac:dyDescent="0.3">
      <c r="A4" s="56" t="s">
        <v>8</v>
      </c>
      <c r="B4" s="149" t="s">
        <v>56</v>
      </c>
      <c r="C4" s="150"/>
      <c r="D4" s="150"/>
      <c r="E4" s="150"/>
      <c r="F4" s="151"/>
      <c r="G4" s="149" t="s">
        <v>53</v>
      </c>
      <c r="H4" s="150"/>
      <c r="I4" s="150"/>
      <c r="J4" s="150"/>
      <c r="K4" s="150"/>
      <c r="L4" s="92"/>
      <c r="M4" s="92"/>
    </row>
    <row r="5" spans="1:18" ht="15.75" thickBot="1" x14ac:dyDescent="0.3">
      <c r="A5" s="57" t="s">
        <v>39</v>
      </c>
      <c r="B5" s="64" t="s">
        <v>40</v>
      </c>
      <c r="C5" s="65" t="s">
        <v>41</v>
      </c>
      <c r="D5" s="65" t="s">
        <v>42</v>
      </c>
      <c r="E5" s="65" t="s">
        <v>43</v>
      </c>
      <c r="F5" s="66" t="s">
        <v>9</v>
      </c>
      <c r="G5" s="64" t="s">
        <v>40</v>
      </c>
      <c r="H5" s="65" t="s">
        <v>41</v>
      </c>
      <c r="I5" s="65" t="s">
        <v>42</v>
      </c>
      <c r="J5" s="65" t="s">
        <v>43</v>
      </c>
      <c r="K5" s="66" t="s">
        <v>9</v>
      </c>
      <c r="L5" s="92" t="s">
        <v>44</v>
      </c>
      <c r="M5" s="62" t="s">
        <v>7</v>
      </c>
    </row>
    <row r="6" spans="1:18" x14ac:dyDescent="0.25">
      <c r="A6" s="60" t="s">
        <v>20</v>
      </c>
      <c r="B6" s="60">
        <v>14</v>
      </c>
      <c r="C6" s="63">
        <v>21</v>
      </c>
      <c r="D6" s="63">
        <v>12</v>
      </c>
      <c r="E6" s="63">
        <v>5</v>
      </c>
      <c r="F6" s="56">
        <f>B6+C6+D6+E6</f>
        <v>52</v>
      </c>
      <c r="G6" s="63">
        <v>15</v>
      </c>
      <c r="H6" s="63">
        <v>22</v>
      </c>
      <c r="I6" s="63">
        <v>10</v>
      </c>
      <c r="J6" s="63">
        <v>5</v>
      </c>
      <c r="K6" s="56">
        <f>G6+H6+I6+J6</f>
        <v>52</v>
      </c>
      <c r="L6" s="63">
        <f>F6+K6</f>
        <v>104</v>
      </c>
      <c r="M6" s="56">
        <f>L6/2</f>
        <v>52</v>
      </c>
    </row>
    <row r="7" spans="1:18" ht="15.75" thickBot="1" x14ac:dyDescent="0.3">
      <c r="A7" s="58" t="s">
        <v>21</v>
      </c>
      <c r="B7" s="58">
        <v>16</v>
      </c>
      <c r="C7" s="59">
        <v>23</v>
      </c>
      <c r="D7" s="59">
        <v>14</v>
      </c>
      <c r="E7" s="90">
        <v>6</v>
      </c>
      <c r="F7" s="57">
        <f t="shared" ref="F7" si="0">B7+C7+D7+E7</f>
        <v>59</v>
      </c>
      <c r="G7" s="90">
        <v>17</v>
      </c>
      <c r="H7" s="90">
        <v>24</v>
      </c>
      <c r="I7" s="90">
        <v>12</v>
      </c>
      <c r="J7" s="90">
        <v>6</v>
      </c>
      <c r="K7" s="57">
        <f t="shared" ref="K7" si="1">G7+H7+I7+J7</f>
        <v>59</v>
      </c>
      <c r="L7" s="59">
        <f>F7+K7</f>
        <v>118</v>
      </c>
      <c r="M7" s="57">
        <f>L7/2</f>
        <v>59</v>
      </c>
    </row>
  </sheetData>
  <mergeCells count="4">
    <mergeCell ref="B4:F4"/>
    <mergeCell ref="G4:K4"/>
    <mergeCell ref="A1:M1"/>
    <mergeCell ref="A2:M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workbookViewId="0">
      <selection activeCell="O17" sqref="O17"/>
    </sheetView>
  </sheetViews>
  <sheetFormatPr defaultRowHeight="15" x14ac:dyDescent="0.25"/>
  <cols>
    <col min="1" max="1" width="16.5703125" bestFit="1" customWidth="1"/>
    <col min="2" max="2" width="7.28515625" customWidth="1"/>
    <col min="3" max="16" width="5.7109375" customWidth="1"/>
    <col min="23" max="23" width="10.5703125" customWidth="1"/>
  </cols>
  <sheetData>
    <row r="1" spans="1:25" ht="23.25" x14ac:dyDescent="0.35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31"/>
      <c r="T1" s="31"/>
      <c r="U1" s="31"/>
      <c r="V1" s="31"/>
      <c r="W1" s="31"/>
      <c r="X1" s="31"/>
      <c r="Y1" s="31"/>
    </row>
    <row r="2" spans="1:25" ht="23.25" x14ac:dyDescent="0.35">
      <c r="A2" s="139" t="s">
        <v>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2"/>
      <c r="T2" s="32"/>
      <c r="U2" s="32"/>
      <c r="V2" s="32"/>
      <c r="W2" s="32"/>
      <c r="X2" s="32"/>
      <c r="Y2" s="32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2" t="s">
        <v>0</v>
      </c>
      <c r="B5" s="2"/>
      <c r="C5" s="140" t="s">
        <v>1</v>
      </c>
      <c r="D5" s="141"/>
      <c r="E5" s="142"/>
      <c r="F5" s="143" t="s">
        <v>33</v>
      </c>
      <c r="G5" s="141"/>
      <c r="H5" s="142"/>
      <c r="I5" s="3" t="s">
        <v>16</v>
      </c>
      <c r="J5" s="143" t="s">
        <v>2</v>
      </c>
      <c r="K5" s="141"/>
      <c r="L5" s="142"/>
      <c r="M5" s="143" t="s">
        <v>3</v>
      </c>
      <c r="N5" s="141"/>
      <c r="O5" s="142"/>
      <c r="P5" s="13" t="s">
        <v>18</v>
      </c>
      <c r="Q5" s="4" t="s">
        <v>6</v>
      </c>
      <c r="R5" s="5" t="s">
        <v>7</v>
      </c>
    </row>
    <row r="6" spans="1:25" x14ac:dyDescent="0.25">
      <c r="A6" s="40" t="s">
        <v>8</v>
      </c>
      <c r="B6" s="17"/>
      <c r="C6" s="134" t="s">
        <v>54</v>
      </c>
      <c r="D6" s="135"/>
      <c r="E6" s="136"/>
      <c r="F6" s="137" t="s">
        <v>55</v>
      </c>
      <c r="G6" s="135"/>
      <c r="H6" s="136"/>
      <c r="I6" s="6" t="s">
        <v>9</v>
      </c>
      <c r="J6" s="137" t="s">
        <v>17</v>
      </c>
      <c r="K6" s="135"/>
      <c r="L6" s="136"/>
      <c r="M6" s="137" t="s">
        <v>56</v>
      </c>
      <c r="N6" s="135"/>
      <c r="O6" s="136"/>
      <c r="P6" s="14" t="s">
        <v>9</v>
      </c>
      <c r="Q6" s="7"/>
      <c r="R6" s="8"/>
    </row>
    <row r="7" spans="1:25" ht="15.75" thickBot="1" x14ac:dyDescent="0.3">
      <c r="A7" s="18" t="s">
        <v>10</v>
      </c>
      <c r="B7" s="9" t="s">
        <v>26</v>
      </c>
      <c r="C7" s="10" t="s">
        <v>14</v>
      </c>
      <c r="D7" s="11" t="s">
        <v>11</v>
      </c>
      <c r="E7" s="11" t="s">
        <v>9</v>
      </c>
      <c r="F7" s="10" t="s">
        <v>34</v>
      </c>
      <c r="G7" s="11" t="s">
        <v>35</v>
      </c>
      <c r="H7" s="11" t="s">
        <v>9</v>
      </c>
      <c r="I7" s="16"/>
      <c r="J7" s="10" t="s">
        <v>14</v>
      </c>
      <c r="K7" s="11" t="s">
        <v>11</v>
      </c>
      <c r="L7" s="11" t="s">
        <v>9</v>
      </c>
      <c r="M7" s="10" t="s">
        <v>12</v>
      </c>
      <c r="N7" s="12" t="s">
        <v>13</v>
      </c>
      <c r="O7" s="11" t="s">
        <v>9</v>
      </c>
      <c r="P7" s="15"/>
      <c r="Q7" s="110"/>
      <c r="R7" s="111"/>
    </row>
    <row r="8" spans="1:25" x14ac:dyDescent="0.25">
      <c r="A8" s="42" t="s">
        <v>19</v>
      </c>
      <c r="B8" s="22" t="s">
        <v>27</v>
      </c>
      <c r="C8" s="21">
        <v>51</v>
      </c>
      <c r="D8" s="21">
        <v>47</v>
      </c>
      <c r="E8" s="30">
        <f t="shared" ref="E8:E16" si="0">C8+D8</f>
        <v>98</v>
      </c>
      <c r="F8" s="21">
        <v>42</v>
      </c>
      <c r="G8" s="21">
        <v>41</v>
      </c>
      <c r="H8" s="29">
        <f t="shared" ref="H8:H16" si="1">F8+G8</f>
        <v>83</v>
      </c>
      <c r="I8" s="27">
        <f t="shared" ref="I8:I16" si="2">E8+H8</f>
        <v>181</v>
      </c>
      <c r="J8" s="21">
        <v>47</v>
      </c>
      <c r="K8" s="21">
        <v>45</v>
      </c>
      <c r="L8" s="30">
        <f t="shared" ref="L8:L16" si="3">J8+K8</f>
        <v>92</v>
      </c>
      <c r="M8" s="21">
        <v>51</v>
      </c>
      <c r="N8" s="21">
        <v>47</v>
      </c>
      <c r="O8" s="29">
        <f t="shared" ref="O8:O16" si="4">M8+N8</f>
        <v>98</v>
      </c>
      <c r="P8" s="107">
        <f t="shared" ref="P8:P16" si="5">L8+O8</f>
        <v>190</v>
      </c>
      <c r="Q8" s="107">
        <f t="shared" ref="Q8:Q16" si="6">(I8*0.6)+(P8*0.4)</f>
        <v>184.6</v>
      </c>
      <c r="R8" s="27">
        <f t="shared" ref="R8:R16" si="7">Q8/4</f>
        <v>46.15</v>
      </c>
    </row>
    <row r="9" spans="1:25" x14ac:dyDescent="0.25">
      <c r="A9" s="44" t="s">
        <v>20</v>
      </c>
      <c r="B9" s="23" t="s">
        <v>27</v>
      </c>
      <c r="C9" s="21">
        <v>56</v>
      </c>
      <c r="D9" s="21">
        <v>53</v>
      </c>
      <c r="E9" s="25">
        <f t="shared" si="0"/>
        <v>109</v>
      </c>
      <c r="F9" s="21">
        <v>40</v>
      </c>
      <c r="G9" s="21">
        <v>39</v>
      </c>
      <c r="H9" s="26">
        <f t="shared" si="1"/>
        <v>79</v>
      </c>
      <c r="I9" s="28">
        <f t="shared" si="2"/>
        <v>188</v>
      </c>
      <c r="J9" s="21">
        <v>45</v>
      </c>
      <c r="K9" s="21">
        <v>43</v>
      </c>
      <c r="L9" s="25">
        <f t="shared" si="3"/>
        <v>88</v>
      </c>
      <c r="M9" s="21">
        <v>48</v>
      </c>
      <c r="N9" s="21">
        <v>43</v>
      </c>
      <c r="O9" s="26">
        <f t="shared" si="4"/>
        <v>91</v>
      </c>
      <c r="P9" s="108">
        <f t="shared" si="5"/>
        <v>179</v>
      </c>
      <c r="Q9" s="108">
        <f t="shared" si="6"/>
        <v>184.4</v>
      </c>
      <c r="R9" s="28">
        <f t="shared" si="7"/>
        <v>46.1</v>
      </c>
    </row>
    <row r="10" spans="1:25" x14ac:dyDescent="0.25">
      <c r="A10" s="77" t="s">
        <v>21</v>
      </c>
      <c r="B10" s="113" t="s">
        <v>23</v>
      </c>
      <c r="C10" s="83">
        <v>53</v>
      </c>
      <c r="D10" s="83">
        <v>51</v>
      </c>
      <c r="E10" s="114">
        <f t="shared" si="0"/>
        <v>104</v>
      </c>
      <c r="F10" s="83">
        <v>43</v>
      </c>
      <c r="G10" s="83">
        <v>43</v>
      </c>
      <c r="H10" s="115">
        <f t="shared" si="1"/>
        <v>86</v>
      </c>
      <c r="I10" s="116">
        <f t="shared" si="2"/>
        <v>190</v>
      </c>
      <c r="J10" s="83">
        <v>53</v>
      </c>
      <c r="K10" s="83">
        <v>50</v>
      </c>
      <c r="L10" s="114">
        <f t="shared" si="3"/>
        <v>103</v>
      </c>
      <c r="M10" s="83">
        <v>52</v>
      </c>
      <c r="N10" s="83">
        <v>48</v>
      </c>
      <c r="O10" s="115">
        <f t="shared" si="4"/>
        <v>100</v>
      </c>
      <c r="P10" s="117">
        <f t="shared" si="5"/>
        <v>203</v>
      </c>
      <c r="Q10" s="117">
        <f t="shared" si="6"/>
        <v>195.2</v>
      </c>
      <c r="R10" s="116">
        <f t="shared" si="7"/>
        <v>48.8</v>
      </c>
    </row>
    <row r="11" spans="1:25" x14ac:dyDescent="0.25">
      <c r="A11" s="118" t="s">
        <v>24</v>
      </c>
      <c r="B11" s="78" t="s">
        <v>23</v>
      </c>
      <c r="C11" s="83">
        <v>58</v>
      </c>
      <c r="D11" s="83">
        <v>49</v>
      </c>
      <c r="E11" s="114">
        <f t="shared" si="0"/>
        <v>107</v>
      </c>
      <c r="F11" s="83">
        <v>45</v>
      </c>
      <c r="G11" s="83">
        <v>46</v>
      </c>
      <c r="H11" s="115">
        <f t="shared" si="1"/>
        <v>91</v>
      </c>
      <c r="I11" s="116">
        <f t="shared" si="2"/>
        <v>198</v>
      </c>
      <c r="J11" s="83">
        <v>59</v>
      </c>
      <c r="K11" s="83">
        <v>55</v>
      </c>
      <c r="L11" s="114">
        <f t="shared" si="3"/>
        <v>114</v>
      </c>
      <c r="M11" s="83">
        <v>56</v>
      </c>
      <c r="N11" s="83">
        <v>54</v>
      </c>
      <c r="O11" s="115">
        <f t="shared" si="4"/>
        <v>110</v>
      </c>
      <c r="P11" s="117">
        <f t="shared" si="5"/>
        <v>224</v>
      </c>
      <c r="Q11" s="117">
        <f t="shared" si="6"/>
        <v>208.4</v>
      </c>
      <c r="R11" s="116">
        <f t="shared" si="7"/>
        <v>52.1</v>
      </c>
    </row>
    <row r="12" spans="1:25" x14ac:dyDescent="0.25">
      <c r="A12" s="118" t="s">
        <v>58</v>
      </c>
      <c r="B12" s="78" t="s">
        <v>23</v>
      </c>
      <c r="C12" s="83">
        <v>65</v>
      </c>
      <c r="D12" s="83">
        <v>63</v>
      </c>
      <c r="E12" s="119">
        <f t="shared" si="0"/>
        <v>128</v>
      </c>
      <c r="F12" s="83">
        <v>62</v>
      </c>
      <c r="G12" s="83">
        <v>63</v>
      </c>
      <c r="H12" s="120">
        <f t="shared" si="1"/>
        <v>125</v>
      </c>
      <c r="I12" s="121">
        <f t="shared" si="2"/>
        <v>253</v>
      </c>
      <c r="J12" s="83">
        <v>72</v>
      </c>
      <c r="K12" s="83">
        <v>68</v>
      </c>
      <c r="L12" s="119">
        <f t="shared" si="3"/>
        <v>140</v>
      </c>
      <c r="M12" s="83">
        <v>76</v>
      </c>
      <c r="N12" s="83">
        <v>74</v>
      </c>
      <c r="O12" s="120">
        <f t="shared" si="4"/>
        <v>150</v>
      </c>
      <c r="P12" s="122">
        <f t="shared" si="5"/>
        <v>290</v>
      </c>
      <c r="Q12" s="117">
        <f t="shared" si="6"/>
        <v>267.79999999999995</v>
      </c>
      <c r="R12" s="116">
        <f t="shared" si="7"/>
        <v>66.949999999999989</v>
      </c>
    </row>
    <row r="13" spans="1:25" x14ac:dyDescent="0.25">
      <c r="A13" s="42" t="s">
        <v>51</v>
      </c>
      <c r="B13" s="49" t="s">
        <v>25</v>
      </c>
      <c r="C13" s="74">
        <v>61</v>
      </c>
      <c r="D13" s="74">
        <v>55</v>
      </c>
      <c r="E13" s="103">
        <f t="shared" si="0"/>
        <v>116</v>
      </c>
      <c r="F13" s="74">
        <v>43</v>
      </c>
      <c r="G13" s="74">
        <v>45</v>
      </c>
      <c r="H13" s="104">
        <f t="shared" si="1"/>
        <v>88</v>
      </c>
      <c r="I13" s="105">
        <f t="shared" si="2"/>
        <v>204</v>
      </c>
      <c r="J13" s="74">
        <v>61</v>
      </c>
      <c r="K13" s="74">
        <v>59</v>
      </c>
      <c r="L13" s="103">
        <f t="shared" si="3"/>
        <v>120</v>
      </c>
      <c r="M13" s="74">
        <v>58</v>
      </c>
      <c r="N13" s="74">
        <v>56</v>
      </c>
      <c r="O13" s="104">
        <f t="shared" si="4"/>
        <v>114</v>
      </c>
      <c r="P13" s="106">
        <f t="shared" si="5"/>
        <v>234</v>
      </c>
      <c r="Q13" s="109">
        <f t="shared" si="6"/>
        <v>216</v>
      </c>
      <c r="R13" s="91">
        <f t="shared" si="7"/>
        <v>54</v>
      </c>
    </row>
    <row r="14" spans="1:25" x14ac:dyDescent="0.25">
      <c r="A14" s="42" t="s">
        <v>57</v>
      </c>
      <c r="B14" s="49" t="s">
        <v>25</v>
      </c>
      <c r="C14" s="74">
        <v>71</v>
      </c>
      <c r="D14" s="74">
        <v>68</v>
      </c>
      <c r="E14" s="103">
        <f t="shared" si="0"/>
        <v>139</v>
      </c>
      <c r="F14" s="74">
        <v>50</v>
      </c>
      <c r="G14" s="74">
        <v>51</v>
      </c>
      <c r="H14" s="104">
        <f t="shared" si="1"/>
        <v>101</v>
      </c>
      <c r="I14" s="105">
        <f t="shared" si="2"/>
        <v>240</v>
      </c>
      <c r="J14" s="74">
        <v>60</v>
      </c>
      <c r="K14" s="74">
        <v>62</v>
      </c>
      <c r="L14" s="103">
        <f t="shared" si="3"/>
        <v>122</v>
      </c>
      <c r="M14" s="74">
        <v>71</v>
      </c>
      <c r="N14" s="74">
        <v>62</v>
      </c>
      <c r="O14" s="104">
        <f t="shared" si="4"/>
        <v>133</v>
      </c>
      <c r="P14" s="106">
        <f t="shared" si="5"/>
        <v>255</v>
      </c>
      <c r="Q14" s="106">
        <f t="shared" ref="Q14:Q15" si="8">(I14*0.6)+(P14*0.4)</f>
        <v>246</v>
      </c>
      <c r="R14" s="105">
        <f t="shared" ref="R14:R15" si="9">Q14/4</f>
        <v>61.5</v>
      </c>
    </row>
    <row r="15" spans="1:25" x14ac:dyDescent="0.25">
      <c r="A15" s="118" t="s">
        <v>28</v>
      </c>
      <c r="B15" s="78" t="s">
        <v>29</v>
      </c>
      <c r="C15" s="83">
        <v>63</v>
      </c>
      <c r="D15" s="83">
        <v>62</v>
      </c>
      <c r="E15" s="119">
        <f t="shared" si="0"/>
        <v>125</v>
      </c>
      <c r="F15" s="83">
        <v>44</v>
      </c>
      <c r="G15" s="83">
        <v>45</v>
      </c>
      <c r="H15" s="120">
        <f t="shared" si="1"/>
        <v>89</v>
      </c>
      <c r="I15" s="121">
        <f t="shared" si="2"/>
        <v>214</v>
      </c>
      <c r="J15" s="83">
        <v>55</v>
      </c>
      <c r="K15" s="83">
        <v>52</v>
      </c>
      <c r="L15" s="119">
        <f t="shared" si="3"/>
        <v>107</v>
      </c>
      <c r="M15" s="83">
        <v>69</v>
      </c>
      <c r="N15" s="83">
        <v>65</v>
      </c>
      <c r="O15" s="120">
        <f t="shared" si="4"/>
        <v>134</v>
      </c>
      <c r="P15" s="122">
        <f t="shared" si="5"/>
        <v>241</v>
      </c>
      <c r="Q15" s="122">
        <f t="shared" si="8"/>
        <v>224.8</v>
      </c>
      <c r="R15" s="121">
        <f t="shared" si="9"/>
        <v>56.2</v>
      </c>
    </row>
    <row r="16" spans="1:25" ht="15.75" thickBot="1" x14ac:dyDescent="0.3">
      <c r="A16" s="124" t="s">
        <v>59</v>
      </c>
      <c r="B16" s="125" t="s">
        <v>29</v>
      </c>
      <c r="C16" s="127">
        <v>76</v>
      </c>
      <c r="D16" s="127">
        <v>74</v>
      </c>
      <c r="E16" s="130">
        <f t="shared" si="0"/>
        <v>150</v>
      </c>
      <c r="F16" s="127">
        <v>50</v>
      </c>
      <c r="G16" s="127">
        <v>46</v>
      </c>
      <c r="H16" s="131">
        <f t="shared" si="1"/>
        <v>96</v>
      </c>
      <c r="I16" s="132">
        <f t="shared" si="2"/>
        <v>246</v>
      </c>
      <c r="J16" s="127">
        <v>54</v>
      </c>
      <c r="K16" s="127">
        <v>51</v>
      </c>
      <c r="L16" s="130">
        <f t="shared" si="3"/>
        <v>105</v>
      </c>
      <c r="M16" s="127">
        <v>60</v>
      </c>
      <c r="N16" s="127">
        <v>58</v>
      </c>
      <c r="O16" s="131">
        <f t="shared" si="4"/>
        <v>118</v>
      </c>
      <c r="P16" s="133">
        <f t="shared" si="5"/>
        <v>223</v>
      </c>
      <c r="Q16" s="133">
        <f t="shared" si="6"/>
        <v>236.8</v>
      </c>
      <c r="R16" s="132">
        <f t="shared" si="7"/>
        <v>59.2</v>
      </c>
    </row>
    <row r="24" spans="1:23" x14ac:dyDescent="0.2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x14ac:dyDescent="0.25">
      <c r="A25" s="2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x14ac:dyDescent="0.25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x14ac:dyDescent="0.25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x14ac:dyDescent="0.25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x14ac:dyDescent="0.25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x14ac:dyDescent="0.25">
      <c r="A30" s="2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</sheetData>
  <mergeCells count="10">
    <mergeCell ref="C6:E6"/>
    <mergeCell ref="F6:H6"/>
    <mergeCell ref="J6:L6"/>
    <mergeCell ref="M6:O6"/>
    <mergeCell ref="A1:R1"/>
    <mergeCell ref="A2:R2"/>
    <mergeCell ref="C5:E5"/>
    <mergeCell ref="F5:H5"/>
    <mergeCell ref="J5:L5"/>
    <mergeCell ref="M5:O5"/>
  </mergeCells>
  <conditionalFormatting sqref="D3:E4 G7:H7 C3:C7 N7:P7 A4:B7 K4:L7 D7:E7 F4:J4 A8 B10 A11:A16 M4:Y4 R5:R7">
    <cfRule type="cellIs" dxfId="3" priority="1" stopIfTrue="1" operator="equal">
      <formula>0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activeCell="I13" sqref="I13"/>
    </sheetView>
  </sheetViews>
  <sheetFormatPr defaultRowHeight="15" x14ac:dyDescent="0.25"/>
  <cols>
    <col min="1" max="1" width="16.5703125" bestFit="1" customWidth="1"/>
    <col min="3" max="8" width="7.28515625" customWidth="1"/>
    <col min="9" max="9" width="10.7109375" customWidth="1"/>
    <col min="11" max="12" width="7.28515625" customWidth="1"/>
    <col min="14" max="16" width="7.28515625" customWidth="1"/>
    <col min="17" max="17" width="10.7109375" customWidth="1"/>
  </cols>
  <sheetData>
    <row r="1" spans="1:27" ht="23.25" x14ac:dyDescent="0.35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34"/>
      <c r="K1" s="34"/>
      <c r="L1" s="34"/>
      <c r="M1" s="34"/>
      <c r="N1" s="34"/>
      <c r="O1" s="34"/>
      <c r="P1" s="34"/>
      <c r="Q1" s="34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3.25" x14ac:dyDescent="0.35">
      <c r="A2" s="139" t="s">
        <v>50</v>
      </c>
      <c r="B2" s="139"/>
      <c r="C2" s="139"/>
      <c r="D2" s="139"/>
      <c r="E2" s="139"/>
      <c r="F2" s="139"/>
      <c r="G2" s="139"/>
      <c r="H2" s="139"/>
      <c r="I2" s="139"/>
      <c r="J2" s="35"/>
      <c r="K2" s="35"/>
      <c r="L2" s="35"/>
      <c r="M2" s="35"/>
      <c r="N2" s="35"/>
      <c r="O2" s="35"/>
      <c r="P2" s="35"/>
      <c r="Q2" s="35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24" thickBot="1" x14ac:dyDescent="0.4">
      <c r="A3" s="37"/>
      <c r="B3" s="37"/>
      <c r="C3" s="37"/>
      <c r="D3" s="37"/>
      <c r="E3" s="37"/>
      <c r="F3" s="37"/>
      <c r="G3" s="37"/>
      <c r="H3" s="37"/>
      <c r="I3" s="37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 thickBot="1" x14ac:dyDescent="0.3">
      <c r="A4" s="145" t="s">
        <v>38</v>
      </c>
      <c r="B4" s="146"/>
      <c r="C4" s="146"/>
      <c r="D4" s="146"/>
      <c r="E4" s="146"/>
      <c r="F4" s="146"/>
      <c r="G4" s="146"/>
      <c r="H4" s="146"/>
      <c r="I4" s="147"/>
    </row>
    <row r="5" spans="1:27" ht="15.75" thickBot="1" x14ac:dyDescent="0.3">
      <c r="A5" s="94" t="s">
        <v>0</v>
      </c>
      <c r="B5" s="2"/>
      <c r="C5" s="140" t="s">
        <v>4</v>
      </c>
      <c r="D5" s="141"/>
      <c r="E5" s="148"/>
      <c r="F5" s="140" t="s">
        <v>5</v>
      </c>
      <c r="G5" s="141"/>
      <c r="H5" s="148"/>
      <c r="I5" s="39" t="s">
        <v>31</v>
      </c>
    </row>
    <row r="6" spans="1:27" ht="15.75" thickBot="1" x14ac:dyDescent="0.3">
      <c r="A6" s="95" t="s">
        <v>8</v>
      </c>
      <c r="B6" s="17"/>
      <c r="C6" s="134" t="s">
        <v>53</v>
      </c>
      <c r="D6" s="135"/>
      <c r="E6" s="144"/>
      <c r="F6" s="134" t="s">
        <v>30</v>
      </c>
      <c r="G6" s="135"/>
      <c r="H6" s="144"/>
      <c r="I6" s="41" t="s">
        <v>32</v>
      </c>
    </row>
    <row r="7" spans="1:27" ht="15.75" thickBot="1" x14ac:dyDescent="0.3">
      <c r="A7" s="18" t="s">
        <v>10</v>
      </c>
      <c r="B7" s="9" t="s">
        <v>26</v>
      </c>
      <c r="C7" s="67" t="s">
        <v>36</v>
      </c>
      <c r="D7" s="11" t="s">
        <v>35</v>
      </c>
      <c r="E7" s="47" t="s">
        <v>9</v>
      </c>
      <c r="F7" s="67" t="s">
        <v>37</v>
      </c>
      <c r="G7" s="11" t="s">
        <v>13</v>
      </c>
      <c r="H7" s="47" t="s">
        <v>9</v>
      </c>
      <c r="I7" s="70" t="s">
        <v>9</v>
      </c>
    </row>
    <row r="8" spans="1:27" x14ac:dyDescent="0.25">
      <c r="A8" s="42" t="s">
        <v>19</v>
      </c>
      <c r="B8" s="22" t="s">
        <v>27</v>
      </c>
      <c r="C8" s="68">
        <v>52</v>
      </c>
      <c r="D8" s="21">
        <v>51</v>
      </c>
      <c r="E8" s="43">
        <f t="shared" ref="E8:E16" si="0">C8+D8</f>
        <v>103</v>
      </c>
      <c r="F8" s="69">
        <v>0</v>
      </c>
      <c r="G8" s="21">
        <v>0</v>
      </c>
      <c r="H8" s="43">
        <f t="shared" ref="H8:H16" si="1">F8+G8</f>
        <v>0</v>
      </c>
      <c r="I8" s="71">
        <v>64</v>
      </c>
    </row>
    <row r="9" spans="1:27" x14ac:dyDescent="0.25">
      <c r="A9" s="44" t="s">
        <v>20</v>
      </c>
      <c r="B9" s="23" t="s">
        <v>27</v>
      </c>
      <c r="C9" s="69">
        <v>53</v>
      </c>
      <c r="D9" s="21">
        <v>52</v>
      </c>
      <c r="E9" s="43">
        <f t="shared" si="0"/>
        <v>105</v>
      </c>
      <c r="F9" s="69">
        <v>57</v>
      </c>
      <c r="G9" s="21">
        <v>41</v>
      </c>
      <c r="H9" s="43">
        <f t="shared" si="1"/>
        <v>98</v>
      </c>
      <c r="I9" s="72">
        <v>76</v>
      </c>
    </row>
    <row r="10" spans="1:27" x14ac:dyDescent="0.25">
      <c r="A10" s="77" t="s">
        <v>21</v>
      </c>
      <c r="B10" s="113" t="s">
        <v>23</v>
      </c>
      <c r="C10" s="82">
        <v>54</v>
      </c>
      <c r="D10" s="83">
        <v>54</v>
      </c>
      <c r="E10" s="123">
        <f t="shared" si="0"/>
        <v>108</v>
      </c>
      <c r="F10" s="82">
        <v>40</v>
      </c>
      <c r="G10" s="83">
        <v>36</v>
      </c>
      <c r="H10" s="123">
        <f t="shared" si="1"/>
        <v>76</v>
      </c>
      <c r="I10" s="85">
        <v>68</v>
      </c>
    </row>
    <row r="11" spans="1:27" x14ac:dyDescent="0.25">
      <c r="A11" s="118" t="s">
        <v>24</v>
      </c>
      <c r="B11" s="78" t="s">
        <v>23</v>
      </c>
      <c r="C11" s="82">
        <v>59</v>
      </c>
      <c r="D11" s="83">
        <v>57</v>
      </c>
      <c r="E11" s="123">
        <f t="shared" si="0"/>
        <v>116</v>
      </c>
      <c r="F11" s="82">
        <v>55</v>
      </c>
      <c r="G11" s="83">
        <v>40</v>
      </c>
      <c r="H11" s="123">
        <f t="shared" si="1"/>
        <v>95</v>
      </c>
      <c r="I11" s="85">
        <v>78</v>
      </c>
    </row>
    <row r="12" spans="1:27" x14ac:dyDescent="0.25">
      <c r="A12" s="118" t="s">
        <v>58</v>
      </c>
      <c r="B12" s="78" t="s">
        <v>23</v>
      </c>
      <c r="C12" s="82">
        <v>68</v>
      </c>
      <c r="D12" s="83">
        <v>65</v>
      </c>
      <c r="E12" s="123">
        <f t="shared" si="0"/>
        <v>133</v>
      </c>
      <c r="F12" s="82">
        <v>70</v>
      </c>
      <c r="G12" s="83">
        <v>68</v>
      </c>
      <c r="H12" s="123">
        <f t="shared" si="1"/>
        <v>138</v>
      </c>
      <c r="I12" s="85">
        <v>82</v>
      </c>
    </row>
    <row r="13" spans="1:27" x14ac:dyDescent="0.25">
      <c r="A13" s="42" t="s">
        <v>51</v>
      </c>
      <c r="B13" s="49" t="s">
        <v>25</v>
      </c>
      <c r="C13" s="73">
        <v>63</v>
      </c>
      <c r="D13" s="74">
        <v>60</v>
      </c>
      <c r="E13" s="112">
        <f t="shared" si="0"/>
        <v>123</v>
      </c>
      <c r="F13" s="73">
        <v>56</v>
      </c>
      <c r="G13" s="74">
        <v>58</v>
      </c>
      <c r="H13" s="112">
        <f t="shared" si="1"/>
        <v>114</v>
      </c>
      <c r="I13" s="81">
        <v>82</v>
      </c>
    </row>
    <row r="14" spans="1:27" x14ac:dyDescent="0.25">
      <c r="A14" s="42" t="s">
        <v>57</v>
      </c>
      <c r="B14" s="49" t="s">
        <v>25</v>
      </c>
      <c r="C14" s="73">
        <v>64</v>
      </c>
      <c r="D14" s="74">
        <v>61</v>
      </c>
      <c r="E14" s="112">
        <f t="shared" si="0"/>
        <v>125</v>
      </c>
      <c r="F14" s="73">
        <v>68</v>
      </c>
      <c r="G14" s="74">
        <v>65</v>
      </c>
      <c r="H14" s="112">
        <f t="shared" si="1"/>
        <v>133</v>
      </c>
      <c r="I14" s="81">
        <v>70</v>
      </c>
    </row>
    <row r="15" spans="1:27" x14ac:dyDescent="0.25">
      <c r="A15" s="118" t="s">
        <v>28</v>
      </c>
      <c r="B15" s="78" t="s">
        <v>29</v>
      </c>
      <c r="C15" s="82">
        <v>67</v>
      </c>
      <c r="D15" s="83">
        <v>64</v>
      </c>
      <c r="E15" s="123">
        <f t="shared" si="0"/>
        <v>131</v>
      </c>
      <c r="F15" s="82">
        <v>66</v>
      </c>
      <c r="G15" s="83">
        <v>68</v>
      </c>
      <c r="H15" s="123">
        <f t="shared" si="1"/>
        <v>134</v>
      </c>
      <c r="I15" s="85">
        <v>84</v>
      </c>
    </row>
    <row r="16" spans="1:27" ht="15.75" thickBot="1" x14ac:dyDescent="0.3">
      <c r="A16" s="124" t="s">
        <v>59</v>
      </c>
      <c r="B16" s="125" t="s">
        <v>29</v>
      </c>
      <c r="C16" s="126">
        <v>62</v>
      </c>
      <c r="D16" s="127">
        <v>62</v>
      </c>
      <c r="E16" s="128">
        <f t="shared" si="0"/>
        <v>124</v>
      </c>
      <c r="F16" s="126">
        <v>54</v>
      </c>
      <c r="G16" s="127">
        <v>57</v>
      </c>
      <c r="H16" s="128">
        <f t="shared" si="1"/>
        <v>111</v>
      </c>
      <c r="I16" s="129">
        <v>85</v>
      </c>
    </row>
    <row r="17" spans="1:9" x14ac:dyDescent="0.25">
      <c r="A17" s="19"/>
      <c r="B17" s="19"/>
      <c r="C17" s="21"/>
      <c r="D17" s="21"/>
      <c r="E17" s="21"/>
      <c r="F17" s="21"/>
      <c r="G17" s="21"/>
      <c r="H17" s="21"/>
      <c r="I17" s="21"/>
    </row>
  </sheetData>
  <mergeCells count="7">
    <mergeCell ref="A1:I1"/>
    <mergeCell ref="A2:I2"/>
    <mergeCell ref="F6:H6"/>
    <mergeCell ref="C5:E5"/>
    <mergeCell ref="F5:H5"/>
    <mergeCell ref="C6:E6"/>
    <mergeCell ref="A4:I4"/>
  </mergeCells>
  <conditionalFormatting sqref="D7:E7">
    <cfRule type="cellIs" dxfId="2" priority="7" stopIfTrue="1" operator="equal">
      <formula>0</formula>
    </cfRule>
  </conditionalFormatting>
  <conditionalFormatting sqref="A5:B7">
    <cfRule type="cellIs" dxfId="1" priority="5" stopIfTrue="1" operator="equal">
      <formula>0</formula>
    </cfRule>
  </conditionalFormatting>
  <conditionalFormatting sqref="A8 B10 A11:A16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Parade</vt:lpstr>
      <vt:lpstr>parade captions</vt:lpstr>
      <vt:lpstr>indoor guard</vt:lpstr>
      <vt:lpstr>indoor percussion</vt:lpstr>
      <vt:lpstr>Field</vt:lpstr>
      <vt:lpstr>field captions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Miesner</dc:creator>
  <cp:lastModifiedBy>Bill Schaffer</cp:lastModifiedBy>
  <cp:lastPrinted>2012-09-22T19:23:42Z</cp:lastPrinted>
  <dcterms:created xsi:type="dcterms:W3CDTF">2012-09-13T17:24:11Z</dcterms:created>
  <dcterms:modified xsi:type="dcterms:W3CDTF">2014-09-27T23:56:02Z</dcterms:modified>
</cp:coreProperties>
</file>